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4F50080-0477-4009-BC53-C82B590E46A7}" xr6:coauthVersionLast="46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externalReferences>
    <externalReference r:id="rId2"/>
  </externalReferences>
  <calcPr calcId="191029" iterateDelta="1E-4"/>
</workbook>
</file>

<file path=xl/calcChain.xml><?xml version="1.0" encoding="utf-8"?>
<calcChain xmlns="http://schemas.openxmlformats.org/spreadsheetml/2006/main">
  <c r="E114" i="1" l="1"/>
  <c r="F114" i="1"/>
  <c r="G114" i="1"/>
  <c r="H114" i="1"/>
  <c r="I114" i="1"/>
  <c r="J114" i="1"/>
  <c r="K114" i="1"/>
  <c r="L114" i="1"/>
  <c r="E115" i="1"/>
  <c r="F115" i="1"/>
  <c r="G115" i="1"/>
  <c r="H115" i="1"/>
  <c r="I115" i="1"/>
  <c r="J115" i="1"/>
  <c r="K115" i="1"/>
  <c r="L115" i="1"/>
  <c r="E177" i="1"/>
  <c r="F177" i="1"/>
  <c r="G177" i="1"/>
  <c r="H177" i="1"/>
  <c r="I177" i="1"/>
  <c r="J177" i="1"/>
  <c r="K177" i="1"/>
  <c r="L177" i="1"/>
  <c r="F187" i="1"/>
  <c r="G187" i="1"/>
  <c r="H187" i="1"/>
  <c r="I187" i="1"/>
  <c r="J187" i="1"/>
  <c r="E192" i="1" l="1"/>
  <c r="F192" i="1"/>
  <c r="G192" i="1"/>
  <c r="H192" i="1"/>
  <c r="I192" i="1"/>
  <c r="K192" i="1"/>
  <c r="L192" i="1"/>
  <c r="E189" i="1"/>
  <c r="F189" i="1"/>
  <c r="G189" i="1"/>
  <c r="H189" i="1"/>
  <c r="I189" i="1"/>
  <c r="J189" i="1"/>
  <c r="K189" i="1"/>
  <c r="L189" i="1"/>
  <c r="L191" i="1"/>
  <c r="K173" i="1"/>
  <c r="E170" i="1"/>
  <c r="F170" i="1"/>
  <c r="G170" i="1"/>
  <c r="H170" i="1"/>
  <c r="I170" i="1"/>
  <c r="J170" i="1"/>
  <c r="K170" i="1"/>
  <c r="L170" i="1"/>
  <c r="E168" i="1"/>
  <c r="G168" i="1"/>
  <c r="H168" i="1"/>
  <c r="I168" i="1"/>
  <c r="J168" i="1"/>
  <c r="K168" i="1"/>
  <c r="E169" i="1"/>
  <c r="F169" i="1"/>
  <c r="G169" i="1"/>
  <c r="H169" i="1"/>
  <c r="I169" i="1"/>
  <c r="J169" i="1"/>
  <c r="J150" i="1" s="1"/>
  <c r="K169" i="1"/>
  <c r="K150" i="1" s="1"/>
  <c r="E166" i="1"/>
  <c r="F166" i="1"/>
  <c r="G166" i="1"/>
  <c r="H166" i="1"/>
  <c r="I166" i="1"/>
  <c r="J166" i="1"/>
  <c r="K166" i="1"/>
  <c r="G154" i="1"/>
  <c r="H154" i="1"/>
  <c r="K154" i="1"/>
  <c r="E151" i="1"/>
  <c r="F151" i="1"/>
  <c r="G151" i="1"/>
  <c r="H151" i="1"/>
  <c r="I151" i="1"/>
  <c r="J151" i="1"/>
  <c r="K151" i="1"/>
  <c r="L151" i="1"/>
  <c r="E150" i="1"/>
  <c r="G150" i="1"/>
  <c r="H150" i="1"/>
  <c r="I150" i="1"/>
  <c r="E149" i="1"/>
  <c r="F149" i="1"/>
  <c r="G149" i="1"/>
  <c r="H149" i="1"/>
  <c r="I149" i="1"/>
  <c r="J149" i="1"/>
  <c r="K149" i="1"/>
  <c r="L149" i="1"/>
  <c r="E147" i="1"/>
  <c r="F147" i="1"/>
  <c r="G147" i="1"/>
  <c r="H147" i="1"/>
  <c r="I147" i="1"/>
  <c r="K147" i="1"/>
  <c r="E148" i="1"/>
  <c r="F148" i="1"/>
  <c r="G148" i="1"/>
  <c r="H148" i="1"/>
  <c r="I148" i="1"/>
  <c r="K148" i="1"/>
  <c r="L148" i="1"/>
  <c r="F129" i="1"/>
  <c r="F167" i="1" s="1"/>
  <c r="G129" i="1"/>
  <c r="G167" i="1" s="1"/>
  <c r="H129" i="1"/>
  <c r="H167" i="1" s="1"/>
  <c r="I129" i="1"/>
  <c r="I167" i="1" s="1"/>
  <c r="J129" i="1"/>
  <c r="J167" i="1" s="1"/>
  <c r="K129" i="1"/>
  <c r="E135" i="1"/>
  <c r="F135" i="1"/>
  <c r="G135" i="1"/>
  <c r="H135" i="1"/>
  <c r="I135" i="1"/>
  <c r="J135" i="1"/>
  <c r="J192" i="1" s="1"/>
  <c r="K135" i="1"/>
  <c r="E132" i="1"/>
  <c r="F132" i="1"/>
  <c r="G132" i="1"/>
  <c r="H132" i="1"/>
  <c r="I132" i="1"/>
  <c r="J132" i="1"/>
  <c r="K132" i="1"/>
  <c r="L132" i="1"/>
  <c r="E133" i="1"/>
  <c r="E152" i="1" s="1"/>
  <c r="E171" i="1" s="1"/>
  <c r="E190" i="1" s="1"/>
  <c r="F133" i="1"/>
  <c r="F152" i="1" s="1"/>
  <c r="F171" i="1" s="1"/>
  <c r="F190" i="1" s="1"/>
  <c r="G133" i="1"/>
  <c r="G152" i="1" s="1"/>
  <c r="G171" i="1" s="1"/>
  <c r="G190" i="1" s="1"/>
  <c r="H133" i="1"/>
  <c r="H152" i="1" s="1"/>
  <c r="H171" i="1" s="1"/>
  <c r="H190" i="1" s="1"/>
  <c r="I133" i="1"/>
  <c r="I152" i="1" s="1"/>
  <c r="I171" i="1" s="1"/>
  <c r="I190" i="1" s="1"/>
  <c r="J133" i="1"/>
  <c r="J152" i="1" s="1"/>
  <c r="J171" i="1" s="1"/>
  <c r="J190" i="1" s="1"/>
  <c r="K133" i="1"/>
  <c r="K152" i="1" s="1"/>
  <c r="K171" i="1" s="1"/>
  <c r="K190" i="1" s="1"/>
  <c r="L133" i="1"/>
  <c r="L152" i="1" s="1"/>
  <c r="L171" i="1" s="1"/>
  <c r="L190" i="1" s="1"/>
  <c r="E134" i="1"/>
  <c r="E153" i="1" s="1"/>
  <c r="E172" i="1" s="1"/>
  <c r="E191" i="1" s="1"/>
  <c r="F134" i="1"/>
  <c r="F153" i="1" s="1"/>
  <c r="F172" i="1" s="1"/>
  <c r="F191" i="1" s="1"/>
  <c r="G134" i="1"/>
  <c r="G153" i="1" s="1"/>
  <c r="G172" i="1" s="1"/>
  <c r="G191" i="1" s="1"/>
  <c r="H134" i="1"/>
  <c r="H153" i="1" s="1"/>
  <c r="H172" i="1" s="1"/>
  <c r="H191" i="1" s="1"/>
  <c r="I134" i="1"/>
  <c r="I153" i="1" s="1"/>
  <c r="I172" i="1" s="1"/>
  <c r="I191" i="1" s="1"/>
  <c r="J134" i="1"/>
  <c r="J153" i="1" s="1"/>
  <c r="J172" i="1" s="1"/>
  <c r="J191" i="1" s="1"/>
  <c r="K134" i="1"/>
  <c r="K153" i="1" s="1"/>
  <c r="K172" i="1" s="1"/>
  <c r="K191" i="1" s="1"/>
  <c r="L134" i="1"/>
  <c r="L153" i="1" s="1"/>
  <c r="E130" i="1"/>
  <c r="L130" i="1"/>
  <c r="E110" i="1"/>
  <c r="F110" i="1"/>
  <c r="G110" i="1"/>
  <c r="H110" i="1"/>
  <c r="I110" i="1"/>
  <c r="J110" i="1"/>
  <c r="K110" i="1"/>
  <c r="L110" i="1"/>
  <c r="F111" i="1"/>
  <c r="F130" i="1" s="1"/>
  <c r="G111" i="1"/>
  <c r="G130" i="1" s="1"/>
  <c r="H111" i="1"/>
  <c r="H130" i="1" s="1"/>
  <c r="I111" i="1"/>
  <c r="I130" i="1" s="1"/>
  <c r="J111" i="1"/>
  <c r="J130" i="1" s="1"/>
  <c r="K111" i="1"/>
  <c r="K130" i="1" s="1"/>
  <c r="E112" i="1"/>
  <c r="G112" i="1"/>
  <c r="H112" i="1"/>
  <c r="I112" i="1"/>
  <c r="J112" i="1"/>
  <c r="K112" i="1"/>
  <c r="L112" i="1"/>
  <c r="E109" i="1"/>
  <c r="F109" i="1"/>
  <c r="G109" i="1"/>
  <c r="H109" i="1"/>
  <c r="I109" i="1"/>
  <c r="J109" i="1"/>
  <c r="K109" i="1"/>
  <c r="E113" i="1"/>
  <c r="F113" i="1"/>
  <c r="G113" i="1"/>
  <c r="H113" i="1"/>
  <c r="I113" i="1"/>
  <c r="J113" i="1"/>
  <c r="K113" i="1"/>
  <c r="L113" i="1"/>
  <c r="E97" i="1"/>
  <c r="F97" i="1"/>
  <c r="G97" i="1"/>
  <c r="H97" i="1"/>
  <c r="I97" i="1"/>
  <c r="K97" i="1"/>
  <c r="E94" i="1"/>
  <c r="F94" i="1"/>
  <c r="G94" i="1"/>
  <c r="H94" i="1"/>
  <c r="I94" i="1"/>
  <c r="J94" i="1"/>
  <c r="K94" i="1"/>
  <c r="L94" i="1"/>
  <c r="E95" i="1"/>
  <c r="F95" i="1"/>
  <c r="G95" i="1"/>
  <c r="H95" i="1"/>
  <c r="I95" i="1"/>
  <c r="J95" i="1"/>
  <c r="K95" i="1"/>
  <c r="L95" i="1"/>
  <c r="E96" i="1"/>
  <c r="F96" i="1"/>
  <c r="G96" i="1"/>
  <c r="H96" i="1"/>
  <c r="I96" i="1"/>
  <c r="J96" i="1"/>
  <c r="K96" i="1"/>
  <c r="L96" i="1"/>
  <c r="E90" i="1"/>
  <c r="F90" i="1"/>
  <c r="G90" i="1"/>
  <c r="H90" i="1"/>
  <c r="I90" i="1"/>
  <c r="J90" i="1"/>
  <c r="K90" i="1"/>
  <c r="L90" i="1"/>
  <c r="E71" i="1"/>
  <c r="F71" i="1"/>
  <c r="G71" i="1"/>
  <c r="H71" i="1"/>
  <c r="I71" i="1"/>
  <c r="J71" i="1"/>
  <c r="K71" i="1"/>
  <c r="F52" i="1"/>
  <c r="E33" i="1"/>
  <c r="F33" i="1"/>
  <c r="G33" i="1"/>
  <c r="H33" i="1"/>
  <c r="I33" i="1"/>
  <c r="J33" i="1"/>
  <c r="K33" i="1"/>
  <c r="E185" i="1" l="1"/>
  <c r="F185" i="1"/>
  <c r="G185" i="1"/>
  <c r="H185" i="1"/>
  <c r="I185" i="1"/>
  <c r="J185" i="1"/>
  <c r="K185" i="1"/>
  <c r="G184" i="1"/>
  <c r="I184" i="1"/>
  <c r="H156" i="1"/>
  <c r="J156" i="1"/>
  <c r="F54" i="1"/>
  <c r="B195" i="1"/>
  <c r="A195" i="1"/>
  <c r="B185" i="1"/>
  <c r="A185" i="1"/>
  <c r="B176" i="1"/>
  <c r="A176" i="1"/>
  <c r="H175" i="1"/>
  <c r="B166" i="1"/>
  <c r="A166" i="1"/>
  <c r="L165" i="1"/>
  <c r="J165" i="1"/>
  <c r="I165" i="1"/>
  <c r="H165" i="1"/>
  <c r="G165" i="1"/>
  <c r="F165" i="1"/>
  <c r="B157" i="1"/>
  <c r="A157" i="1"/>
  <c r="I156" i="1"/>
  <c r="G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J61" i="1"/>
  <c r="I61" i="1"/>
  <c r="H61" i="1"/>
  <c r="G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84" i="1" l="1"/>
  <c r="H184" i="1"/>
  <c r="F184" i="1"/>
  <c r="F61" i="1"/>
  <c r="F62" i="1" s="1"/>
  <c r="F168" i="1"/>
  <c r="I175" i="1"/>
  <c r="I176" i="1" s="1"/>
  <c r="H194" i="1"/>
  <c r="F156" i="1"/>
  <c r="F157" i="1" s="1"/>
  <c r="G175" i="1"/>
  <c r="G176" i="1" s="1"/>
  <c r="G194" i="1"/>
  <c r="G195" i="1" s="1"/>
  <c r="J175" i="1"/>
  <c r="J176" i="1" s="1"/>
  <c r="J194" i="1"/>
  <c r="I194" i="1"/>
  <c r="I195" i="1" s="1"/>
  <c r="L194" i="1"/>
  <c r="L156" i="1"/>
  <c r="L157" i="1" s="1"/>
  <c r="L175" i="1"/>
  <c r="L176" i="1" s="1"/>
  <c r="L184" i="1"/>
  <c r="L61" i="1"/>
  <c r="L62" i="1" s="1"/>
  <c r="H176" i="1"/>
  <c r="J157" i="1"/>
  <c r="I157" i="1"/>
  <c r="H157" i="1"/>
  <c r="G157" i="1"/>
  <c r="I81" i="1"/>
  <c r="G81" i="1"/>
  <c r="J43" i="1"/>
  <c r="L43" i="1"/>
  <c r="F81" i="1"/>
  <c r="L81" i="1"/>
  <c r="J81" i="1"/>
  <c r="I43" i="1"/>
  <c r="H43" i="1"/>
  <c r="G43" i="1"/>
  <c r="F43" i="1"/>
  <c r="L119" i="1"/>
  <c r="J119" i="1"/>
  <c r="I119" i="1"/>
  <c r="H119" i="1"/>
  <c r="G119" i="1"/>
  <c r="F119" i="1"/>
  <c r="H81" i="1"/>
  <c r="L24" i="1"/>
  <c r="J24" i="1"/>
  <c r="I24" i="1"/>
  <c r="H24" i="1"/>
  <c r="G24" i="1"/>
  <c r="F24" i="1"/>
  <c r="I62" i="1"/>
  <c r="J62" i="1"/>
  <c r="H62" i="1"/>
  <c r="G62" i="1"/>
  <c r="L100" i="1"/>
  <c r="J100" i="1"/>
  <c r="I100" i="1"/>
  <c r="H100" i="1"/>
  <c r="G100" i="1"/>
  <c r="F100" i="1"/>
  <c r="I138" i="1"/>
  <c r="L138" i="1"/>
  <c r="J138" i="1"/>
  <c r="H138" i="1"/>
  <c r="G138" i="1"/>
  <c r="F138" i="1"/>
  <c r="H195" i="1" l="1"/>
  <c r="H196" i="1" s="1"/>
  <c r="J195" i="1"/>
  <c r="J196" i="1" s="1"/>
  <c r="L195" i="1"/>
  <c r="L196" i="1" s="1"/>
  <c r="F175" i="1"/>
  <c r="F176" i="1" s="1"/>
  <c r="F194" i="1"/>
  <c r="F195" i="1" s="1"/>
  <c r="G196" i="1"/>
  <c r="I196" i="1"/>
  <c r="F196" i="1" l="1"/>
</calcChain>
</file>

<file path=xl/sharedStrings.xml><?xml version="1.0" encoding="utf-8"?>
<sst xmlns="http://schemas.openxmlformats.org/spreadsheetml/2006/main" count="229" uniqueCount="73">
  <si>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</si>
  <si>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</si>
  <si>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</si>
  <si>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</si>
  <si>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</si>
  <si>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</si>
  <si>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</si>
  <si>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</si>
  <si>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</si>
  <si>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</si>
  <si>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</si>
  <si>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</si>
  <si>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</si>
  <si>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</si>
  <si>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</si>
  <si>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</si>
  <si>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</si>
  <si>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</si>
  <si>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</si>
  <si>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</si>
  <si>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</si>
  <si>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</si>
  <si>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</si>
  <si>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</si>
  <si>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</si>
  <si>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</si>
  <si>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</si>
  <si>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</si>
  <si>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</si>
  <si>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</si>
  <si>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</si>
  <si>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</si>
  <si>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</si>
  <si>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</si>
  <si>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</si>
  <si>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</si>
  <si>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</si>
  <si>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</si>
  <si>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</si>
  <si>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"Фоминичская СОШ"</t>
  </si>
  <si>
    <t>директор</t>
  </si>
  <si>
    <t>Курчина Н.В.</t>
  </si>
  <si>
    <t>салат из свежих овощей</t>
  </si>
  <si>
    <t>макароны отварные</t>
  </si>
  <si>
    <t>компот  из сухофруктов</t>
  </si>
  <si>
    <t>компот из сухофруктов</t>
  </si>
  <si>
    <t>хлеб целебный</t>
  </si>
  <si>
    <t>рыба припущенная минтай</t>
  </si>
  <si>
    <t>гречка отварная</t>
  </si>
  <si>
    <t>снежок</t>
  </si>
  <si>
    <t>рис отварной</t>
  </si>
  <si>
    <t xml:space="preserve">подлива с курятиной </t>
  </si>
  <si>
    <t>рассольник</t>
  </si>
  <si>
    <t>картофель тушеный с мясом</t>
  </si>
  <si>
    <t>сок</t>
  </si>
  <si>
    <t xml:space="preserve">котлета мясная </t>
  </si>
  <si>
    <t>батон</t>
  </si>
  <si>
    <t xml:space="preserve">печенье </t>
  </si>
  <si>
    <t>суп крестьянский с мясом</t>
  </si>
  <si>
    <t>азу из мяса</t>
  </si>
  <si>
    <t xml:space="preserve">рис отварной </t>
  </si>
  <si>
    <t>салат из свежих огурцов с луком</t>
  </si>
  <si>
    <t>суп рыбный</t>
  </si>
  <si>
    <t>суп вермишелевый с  курицей</t>
  </si>
  <si>
    <t>курица отварная</t>
  </si>
  <si>
    <t>щи из свежей капусты с мясом</t>
  </si>
  <si>
    <t>суп  гороховый</t>
  </si>
  <si>
    <t>плов с курицей</t>
  </si>
  <si>
    <t>груша</t>
  </si>
  <si>
    <t>йогурт</t>
  </si>
  <si>
    <t>борщ с капустой, картофелем  и мясом</t>
  </si>
  <si>
    <t>яблоко</t>
  </si>
  <si>
    <t>борщ с капустой, картофелем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</si>
</sst>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&#1096;&#1082;&#1080;%20&#1089;%202.09.2024%20&#1075;/10&#1090;&#1080;%20&#1076;&#1085;&#1077;&#1074;&#1085;&#1086;&#1077;%20&#1084;&#1077;&#1085;&#1102;%202024-2025%20%20&#1089;%201.09.2024%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6"/>
      <sheetName val="5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C13" t="str">
            <v>250</v>
          </cell>
          <cell r="D13">
            <v>17.8</v>
          </cell>
          <cell r="E13">
            <v>18.48</v>
          </cell>
          <cell r="F13">
            <v>33.46</v>
          </cell>
          <cell r="G13">
            <v>380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96" zoomScaleNormal="96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E192" sqref="E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100</v>
      </c>
      <c r="G14" s="43">
        <v>1.2</v>
      </c>
      <c r="H14" s="43">
        <v>0.7</v>
      </c>
      <c r="I14" s="43">
        <v>11.1</v>
      </c>
      <c r="J14" s="43">
        <v>57.3</v>
      </c>
      <c r="K14" s="44">
        <v>61</v>
      </c>
      <c r="L14" s="43">
        <v>8.39</v>
      </c>
    </row>
    <row r="15" spans="1:12" ht="15" x14ac:dyDescent="0.25">
      <c r="A15" s="23"/>
      <c r="B15" s="15"/>
      <c r="C15" s="11"/>
      <c r="D15" s="7" t="s">
        <v>27</v>
      </c>
      <c r="E15" s="42" t="s">
        <v>65</v>
      </c>
      <c r="F15" s="43">
        <v>250</v>
      </c>
      <c r="G15" s="43">
        <v>1.75</v>
      </c>
      <c r="H15" s="43">
        <v>4.8899999999999997</v>
      </c>
      <c r="I15" s="43">
        <v>8.49</v>
      </c>
      <c r="J15" s="43">
        <v>89.75</v>
      </c>
      <c r="K15" s="44">
        <v>187</v>
      </c>
      <c r="L15" s="43">
        <v>12.68</v>
      </c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100</v>
      </c>
      <c r="G16" s="43">
        <v>8.9</v>
      </c>
      <c r="H16" s="43">
        <v>4.0999999999999996</v>
      </c>
      <c r="I16" s="43">
        <v>39.840000000000003</v>
      </c>
      <c r="J16" s="43">
        <v>231.86</v>
      </c>
      <c r="K16" s="44">
        <v>165</v>
      </c>
      <c r="L16" s="43">
        <v>23.5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180</v>
      </c>
      <c r="G17" s="43">
        <v>0.56999999999999995</v>
      </c>
      <c r="H17" s="43">
        <v>96.24</v>
      </c>
      <c r="I17" s="43">
        <v>0.93</v>
      </c>
      <c r="J17" s="43">
        <v>581</v>
      </c>
      <c r="K17" s="44">
        <v>302</v>
      </c>
      <c r="L17" s="43">
        <v>6.9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0.04</v>
      </c>
      <c r="H18" s="43">
        <v>0</v>
      </c>
      <c r="I18" s="43">
        <v>24.76</v>
      </c>
      <c r="J18" s="43">
        <v>94.2</v>
      </c>
      <c r="K18" s="44">
        <v>868</v>
      </c>
      <c r="L18" s="43">
        <v>3.5</v>
      </c>
    </row>
    <row r="19" spans="1:12" ht="15" x14ac:dyDescent="0.25">
      <c r="A19" s="23"/>
      <c r="B19" s="15"/>
      <c r="C19" s="11"/>
      <c r="D19" s="7" t="s">
        <v>31</v>
      </c>
      <c r="E19" s="42" t="s">
        <v>56</v>
      </c>
      <c r="F19" s="43">
        <v>40</v>
      </c>
      <c r="G19" s="43">
        <v>3.16</v>
      </c>
      <c r="H19" s="43">
        <v>0.4</v>
      </c>
      <c r="I19" s="43">
        <v>19.32</v>
      </c>
      <c r="J19" s="43">
        <v>129</v>
      </c>
      <c r="K19" s="44"/>
      <c r="L19" s="43">
        <v>6.62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4.76</v>
      </c>
      <c r="H20" s="43">
        <v>3.25</v>
      </c>
      <c r="I20" s="43">
        <v>15.28</v>
      </c>
      <c r="J20" s="43">
        <v>156</v>
      </c>
      <c r="K20" s="44"/>
      <c r="L20" s="43">
        <v>4.21</v>
      </c>
    </row>
    <row r="21" spans="1:12" ht="15" x14ac:dyDescent="0.25">
      <c r="A21" s="23"/>
      <c r="B21" s="15"/>
      <c r="C21" s="11"/>
      <c r="D21" s="6"/>
      <c r="E21" s="42" t="s">
        <v>57</v>
      </c>
      <c r="F21" s="43">
        <v>100</v>
      </c>
      <c r="G21" s="43">
        <v>5.85</v>
      </c>
      <c r="H21" s="43">
        <v>10.3</v>
      </c>
      <c r="I21" s="43">
        <v>49.5</v>
      </c>
      <c r="J21" s="43">
        <v>417</v>
      </c>
      <c r="K21" s="44"/>
      <c r="L21" s="43">
        <v>19.2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1010</v>
      </c>
      <c r="G23" s="19">
        <f t="shared" ref="G23:J23" si="2">SUM(G14:G22)</f>
        <v>26.230000000000004</v>
      </c>
      <c r="H23" s="19">
        <f t="shared" si="2"/>
        <v>119.88</v>
      </c>
      <c r="I23" s="19">
        <f t="shared" si="2"/>
        <v>169.22</v>
      </c>
      <c r="J23" s="19">
        <f t="shared" si="2"/>
        <v>1756.1100000000001</v>
      </c>
      <c r="K23" s="25"/>
      <c r="L23" s="19">
        <f t="shared" ref="L23" si="3">SUM(L14:L22)</f>
        <v>85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1010</v>
      </c>
      <c r="G24" s="32">
        <f t="shared" ref="G24:J24" si="4">G13+G23</f>
        <v>26.230000000000004</v>
      </c>
      <c r="H24" s="32">
        <f t="shared" si="4"/>
        <v>119.88</v>
      </c>
      <c r="I24" s="32">
        <f t="shared" si="4"/>
        <v>169.22</v>
      </c>
      <c r="J24" s="32">
        <f t="shared" si="4"/>
        <v>1756.1100000000001</v>
      </c>
      <c r="K24" s="32"/>
      <c r="L24" s="32">
        <f t="shared" ref="L24" si="5">L13+L23</f>
        <v>85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tr">
        <f t="shared" ref="E33:K33" si="10">E14</f>
        <v>салат из свежих овощей</v>
      </c>
      <c r="F33" s="43">
        <f t="shared" si="10"/>
        <v>100</v>
      </c>
      <c r="G33" s="43">
        <f t="shared" si="10"/>
        <v>1.2</v>
      </c>
      <c r="H33" s="43">
        <f t="shared" si="10"/>
        <v>0.7</v>
      </c>
      <c r="I33" s="43">
        <f t="shared" si="10"/>
        <v>11.1</v>
      </c>
      <c r="J33" s="43">
        <f t="shared" si="10"/>
        <v>57.3</v>
      </c>
      <c r="K33" s="44">
        <f t="shared" si="10"/>
        <v>61</v>
      </c>
      <c r="L33" s="43">
        <v>10.57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250</v>
      </c>
      <c r="G34" s="43">
        <v>5.82</v>
      </c>
      <c r="H34" s="43">
        <v>8.5299999999999994</v>
      </c>
      <c r="I34" s="43">
        <v>6.35</v>
      </c>
      <c r="J34" s="43">
        <v>127.34</v>
      </c>
      <c r="K34" s="44">
        <v>98</v>
      </c>
      <c r="L34" s="43">
        <v>16.53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100</v>
      </c>
      <c r="G35" s="43">
        <v>8.9</v>
      </c>
      <c r="H35" s="43">
        <v>4.0999999999999996</v>
      </c>
      <c r="I35" s="43">
        <v>39.840000000000003</v>
      </c>
      <c r="J35" s="43">
        <v>231.86</v>
      </c>
      <c r="K35" s="44">
        <v>221</v>
      </c>
      <c r="L35" s="43">
        <v>21.5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180</v>
      </c>
      <c r="G36" s="43">
        <v>5.82</v>
      </c>
      <c r="H36" s="43">
        <v>9.74</v>
      </c>
      <c r="I36" s="43">
        <v>50</v>
      </c>
      <c r="J36" s="43">
        <v>298.47000000000003</v>
      </c>
      <c r="K36" s="44">
        <v>304</v>
      </c>
      <c r="L36" s="43">
        <v>8.1999999999999993</v>
      </c>
    </row>
    <row r="37" spans="1:12" ht="15" x14ac:dyDescent="0.2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0.04</v>
      </c>
      <c r="H37" s="43">
        <v>0</v>
      </c>
      <c r="I37" s="43">
        <v>24.76</v>
      </c>
      <c r="J37" s="43">
        <v>94.2</v>
      </c>
      <c r="K37" s="44">
        <v>868</v>
      </c>
      <c r="L37" s="43">
        <v>3.5</v>
      </c>
    </row>
    <row r="38" spans="1:12" ht="15" x14ac:dyDescent="0.25">
      <c r="A38" s="14"/>
      <c r="B38" s="15"/>
      <c r="C38" s="11"/>
      <c r="D38" s="7" t="s">
        <v>31</v>
      </c>
      <c r="E38" s="42" t="s">
        <v>56</v>
      </c>
      <c r="F38" s="43">
        <v>40</v>
      </c>
      <c r="G38" s="43">
        <v>3.16</v>
      </c>
      <c r="H38" s="43">
        <v>0.4</v>
      </c>
      <c r="I38" s="43">
        <v>19.32</v>
      </c>
      <c r="J38" s="43">
        <v>129</v>
      </c>
      <c r="K38" s="44"/>
      <c r="L38" s="43">
        <v>6.62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4.76</v>
      </c>
      <c r="H39" s="43">
        <v>3.25</v>
      </c>
      <c r="I39" s="43">
        <v>15.28</v>
      </c>
      <c r="J39" s="43">
        <v>156</v>
      </c>
      <c r="K39" s="44"/>
      <c r="L39" s="43">
        <v>4.21</v>
      </c>
    </row>
    <row r="40" spans="1:12" ht="15" x14ac:dyDescent="0.25">
      <c r="A40" s="14"/>
      <c r="B40" s="15"/>
      <c r="C40" s="11"/>
      <c r="D40" s="6"/>
      <c r="E40" s="42" t="s">
        <v>54</v>
      </c>
      <c r="F40" s="43">
        <v>200</v>
      </c>
      <c r="G40" s="43">
        <v>0</v>
      </c>
      <c r="H40" s="43">
        <v>0</v>
      </c>
      <c r="I40" s="43">
        <v>11</v>
      </c>
      <c r="J40" s="43">
        <v>88</v>
      </c>
      <c r="K40" s="44"/>
      <c r="L40" s="43">
        <v>13.87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1110</v>
      </c>
      <c r="G42" s="19">
        <f t="shared" ref="G42" si="11">SUM(G33:G41)</f>
        <v>29.700000000000003</v>
      </c>
      <c r="H42" s="19">
        <f t="shared" ref="H42" si="12">SUM(H33:H41)</f>
        <v>26.72</v>
      </c>
      <c r="I42" s="19">
        <f t="shared" ref="I42" si="13">SUM(I33:I41)</f>
        <v>177.65</v>
      </c>
      <c r="J42" s="19">
        <f t="shared" ref="J42:L42" si="14">SUM(J33:J41)</f>
        <v>1182.17</v>
      </c>
      <c r="K42" s="25"/>
      <c r="L42" s="19">
        <f t="shared" si="14"/>
        <v>85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1110</v>
      </c>
      <c r="G43" s="32">
        <f t="shared" ref="G43" si="15">G32+G42</f>
        <v>29.700000000000003</v>
      </c>
      <c r="H43" s="32">
        <f t="shared" ref="H43" si="16">H32+H42</f>
        <v>26.72</v>
      </c>
      <c r="I43" s="32">
        <f t="shared" ref="I43" si="17">I32+I42</f>
        <v>177.65</v>
      </c>
      <c r="J43" s="32">
        <f t="shared" ref="J43:L43" si="18">J32+J42</f>
        <v>1182.17</v>
      </c>
      <c r="K43" s="32"/>
      <c r="L43" s="32">
        <f t="shared" si="18"/>
        <v>85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9">SUM(G44:G50)</f>
        <v>0</v>
      </c>
      <c r="H51" s="19">
        <f t="shared" ref="H51" si="20">SUM(H44:H50)</f>
        <v>0</v>
      </c>
      <c r="I51" s="19">
        <f t="shared" ref="I51" si="21">SUM(I44:I50)</f>
        <v>0</v>
      </c>
      <c r="J51" s="19">
        <f t="shared" ref="J51:L51" si="22">SUM(J44:J50)</f>
        <v>0</v>
      </c>
      <c r="K51" s="25"/>
      <c r="L51" s="19">
        <f t="shared" si="22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f t="shared" ref="F52" si="23">F14</f>
        <v>100</v>
      </c>
      <c r="G52" s="43">
        <v>0.52</v>
      </c>
      <c r="H52" s="43">
        <v>3.07</v>
      </c>
      <c r="I52" s="43">
        <v>1.57</v>
      </c>
      <c r="J52" s="43">
        <v>35.880000000000003</v>
      </c>
      <c r="K52" s="44">
        <v>17</v>
      </c>
      <c r="L52" s="43">
        <v>10.5</v>
      </c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250</v>
      </c>
      <c r="G53" s="43">
        <v>8.6</v>
      </c>
      <c r="H53" s="43">
        <v>8.41</v>
      </c>
      <c r="I53" s="43">
        <v>14.33</v>
      </c>
      <c r="J53" s="43">
        <v>201</v>
      </c>
      <c r="K53" s="44">
        <v>87</v>
      </c>
      <c r="L53" s="43">
        <v>11.56</v>
      </c>
    </row>
    <row r="54" spans="1:12" ht="15" x14ac:dyDescent="0.25">
      <c r="A54" s="23"/>
      <c r="B54" s="15"/>
      <c r="C54" s="11"/>
      <c r="D54" s="7" t="s">
        <v>28</v>
      </c>
      <c r="E54" s="42" t="s">
        <v>55</v>
      </c>
      <c r="F54" s="43" t="str">
        <f t="shared" ref="F54" si="24">F130</f>
        <v>250</v>
      </c>
      <c r="G54" s="43">
        <v>10.42</v>
      </c>
      <c r="H54" s="43">
        <v>15.23</v>
      </c>
      <c r="I54" s="43">
        <v>12.08</v>
      </c>
      <c r="J54" s="43">
        <v>201.6</v>
      </c>
      <c r="K54" s="44">
        <v>462</v>
      </c>
      <c r="L54" s="43">
        <v>27.25</v>
      </c>
    </row>
    <row r="55" spans="1:12" ht="15" x14ac:dyDescent="0.25">
      <c r="A55" s="23"/>
      <c r="B55" s="15"/>
      <c r="C55" s="11"/>
      <c r="D55" s="7" t="s">
        <v>29</v>
      </c>
      <c r="E55" s="42" t="s">
        <v>43</v>
      </c>
      <c r="F55" s="43">
        <v>180</v>
      </c>
      <c r="G55" s="43">
        <v>5.52</v>
      </c>
      <c r="H55" s="43">
        <v>4.5199999999999996</v>
      </c>
      <c r="I55" s="43">
        <v>26.45</v>
      </c>
      <c r="J55" s="43">
        <v>168.45</v>
      </c>
      <c r="K55" s="44">
        <v>688</v>
      </c>
      <c r="L55" s="43">
        <v>5.46</v>
      </c>
    </row>
    <row r="56" spans="1:12" ht="15" x14ac:dyDescent="0.2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44">
        <v>868</v>
      </c>
      <c r="L56" s="43">
        <v>3.5</v>
      </c>
    </row>
    <row r="57" spans="1:12" ht="15" x14ac:dyDescent="0.25">
      <c r="A57" s="23"/>
      <c r="B57" s="15"/>
      <c r="C57" s="11"/>
      <c r="D57" s="7" t="s">
        <v>31</v>
      </c>
      <c r="E57" s="42" t="s">
        <v>56</v>
      </c>
      <c r="F57" s="43">
        <v>40</v>
      </c>
      <c r="G57" s="43">
        <v>3.16</v>
      </c>
      <c r="H57" s="43">
        <v>0.4</v>
      </c>
      <c r="I57" s="43">
        <v>19.32</v>
      </c>
      <c r="J57" s="43">
        <v>129</v>
      </c>
      <c r="K57" s="44"/>
      <c r="L57" s="43">
        <v>6.62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40</v>
      </c>
      <c r="G58" s="43">
        <v>4.76</v>
      </c>
      <c r="H58" s="43">
        <v>3.25</v>
      </c>
      <c r="I58" s="43">
        <v>15.28</v>
      </c>
      <c r="J58" s="43">
        <v>156</v>
      </c>
      <c r="K58" s="44"/>
      <c r="L58" s="43">
        <v>4.21</v>
      </c>
    </row>
    <row r="59" spans="1:12" ht="15" x14ac:dyDescent="0.25">
      <c r="A59" s="23"/>
      <c r="B59" s="15"/>
      <c r="C59" s="11"/>
      <c r="D59" s="6"/>
      <c r="E59" s="42" t="s">
        <v>57</v>
      </c>
      <c r="F59" s="43">
        <v>100</v>
      </c>
      <c r="G59" s="43">
        <v>5.85</v>
      </c>
      <c r="H59" s="43">
        <v>10.3</v>
      </c>
      <c r="I59" s="43">
        <v>49.5</v>
      </c>
      <c r="J59" s="43">
        <v>320</v>
      </c>
      <c r="K59" s="44"/>
      <c r="L59" s="43">
        <v>15.9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5">SUM(G52:G60)</f>
        <v>38.869999999999997</v>
      </c>
      <c r="H61" s="19">
        <f t="shared" ref="H61" si="26">SUM(H52:H60)</f>
        <v>45.179999999999993</v>
      </c>
      <c r="I61" s="19">
        <f t="shared" ref="I61" si="27">SUM(I52:I60)</f>
        <v>163.29</v>
      </c>
      <c r="J61" s="19">
        <f t="shared" ref="J61:L61" si="28">SUM(J52:J60)</f>
        <v>1306.1300000000001</v>
      </c>
      <c r="K61" s="25"/>
      <c r="L61" s="19">
        <f t="shared" si="28"/>
        <v>85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910</v>
      </c>
      <c r="G62" s="32">
        <f t="shared" ref="G62" si="29">G51+G61</f>
        <v>38.869999999999997</v>
      </c>
      <c r="H62" s="32">
        <f t="shared" ref="H62" si="30">H51+H61</f>
        <v>45.179999999999993</v>
      </c>
      <c r="I62" s="32">
        <f t="shared" ref="I62" si="31">I51+I61</f>
        <v>163.29</v>
      </c>
      <c r="J62" s="32">
        <f t="shared" ref="J62:L62" si="32">J51+J61</f>
        <v>1306.1300000000001</v>
      </c>
      <c r="K62" s="32"/>
      <c r="L62" s="32">
        <f t="shared" si="32"/>
        <v>85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50"/>
      <c r="F68" s="51"/>
      <c r="G68" s="52"/>
      <c r="H68" s="51"/>
      <c r="I68" s="51"/>
      <c r="J68" s="51"/>
      <c r="K68" s="53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3">SUM(G63:G69)</f>
        <v>0</v>
      </c>
      <c r="H70" s="19">
        <f t="shared" ref="H70" si="34">SUM(H63:H69)</f>
        <v>0</v>
      </c>
      <c r="I70" s="19">
        <f t="shared" ref="I70" si="35">SUM(I63:I69)</f>
        <v>0</v>
      </c>
      <c r="J70" s="19">
        <f t="shared" ref="J70:L70" si="36">SUM(J63:J69)</f>
        <v>0</v>
      </c>
      <c r="K70" s="25"/>
      <c r="L70" s="19">
        <f t="shared" si="36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tr">
        <f t="shared" ref="E71:K71" si="37">E33</f>
        <v>салат из свежих овощей</v>
      </c>
      <c r="F71" s="43">
        <f t="shared" si="37"/>
        <v>100</v>
      </c>
      <c r="G71" s="43">
        <f t="shared" si="37"/>
        <v>1.2</v>
      </c>
      <c r="H71" s="43">
        <f t="shared" si="37"/>
        <v>0.7</v>
      </c>
      <c r="I71" s="43">
        <f t="shared" si="37"/>
        <v>11.1</v>
      </c>
      <c r="J71" s="43">
        <f t="shared" si="37"/>
        <v>57.3</v>
      </c>
      <c r="K71" s="44">
        <f t="shared" si="37"/>
        <v>61</v>
      </c>
      <c r="L71" s="43">
        <v>8.39</v>
      </c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250</v>
      </c>
      <c r="G72" s="43">
        <v>2.69</v>
      </c>
      <c r="H72" s="43">
        <v>2.84</v>
      </c>
      <c r="I72" s="43">
        <v>17.14</v>
      </c>
      <c r="J72" s="43">
        <v>104.75</v>
      </c>
      <c r="K72" s="44">
        <v>208</v>
      </c>
      <c r="L72" s="43">
        <v>9.7100000000000009</v>
      </c>
    </row>
    <row r="73" spans="1:12" ht="15" x14ac:dyDescent="0.25">
      <c r="A73" s="23"/>
      <c r="B73" s="15"/>
      <c r="C73" s="11"/>
      <c r="D73" s="7" t="s">
        <v>28</v>
      </c>
      <c r="E73" s="42" t="s">
        <v>47</v>
      </c>
      <c r="F73" s="43">
        <v>100</v>
      </c>
      <c r="G73" s="43">
        <v>16.899999999999999</v>
      </c>
      <c r="H73" s="43">
        <v>0.65</v>
      </c>
      <c r="I73" s="43">
        <v>0.31</v>
      </c>
      <c r="J73" s="43">
        <v>75</v>
      </c>
      <c r="K73" s="44">
        <v>245</v>
      </c>
      <c r="L73" s="43">
        <v>19.11</v>
      </c>
    </row>
    <row r="74" spans="1:12" ht="15" x14ac:dyDescent="0.25">
      <c r="A74" s="23"/>
      <c r="B74" s="15"/>
      <c r="C74" s="11"/>
      <c r="D74" s="7" t="s">
        <v>29</v>
      </c>
      <c r="E74" s="42" t="s">
        <v>43</v>
      </c>
      <c r="F74" s="43">
        <v>180</v>
      </c>
      <c r="G74" s="43">
        <v>5.52</v>
      </c>
      <c r="H74" s="43">
        <v>4.5199999999999996</v>
      </c>
      <c r="I74" s="43">
        <v>26.45</v>
      </c>
      <c r="J74" s="43">
        <v>168.45</v>
      </c>
      <c r="K74" s="44">
        <v>688</v>
      </c>
      <c r="L74" s="43">
        <v>5.46</v>
      </c>
    </row>
    <row r="75" spans="1:12" ht="15" x14ac:dyDescent="0.2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0.04</v>
      </c>
      <c r="H75" s="43">
        <v>0</v>
      </c>
      <c r="I75" s="43">
        <v>24.76</v>
      </c>
      <c r="J75" s="43">
        <v>94.2</v>
      </c>
      <c r="K75" s="44">
        <v>868</v>
      </c>
      <c r="L75" s="43">
        <v>3.5</v>
      </c>
    </row>
    <row r="76" spans="1:12" ht="15" x14ac:dyDescent="0.25">
      <c r="A76" s="23"/>
      <c r="B76" s="15"/>
      <c r="C76" s="11"/>
      <c r="D76" s="7" t="s">
        <v>31</v>
      </c>
      <c r="E76" s="42" t="s">
        <v>56</v>
      </c>
      <c r="F76" s="43">
        <v>40</v>
      </c>
      <c r="G76" s="43">
        <v>3.16</v>
      </c>
      <c r="H76" s="43">
        <v>0.4</v>
      </c>
      <c r="I76" s="43">
        <v>19.32</v>
      </c>
      <c r="J76" s="43">
        <v>129</v>
      </c>
      <c r="K76" s="44"/>
      <c r="L76" s="43">
        <v>6.62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40</v>
      </c>
      <c r="G77" s="43">
        <v>4.76</v>
      </c>
      <c r="H77" s="43">
        <v>3.25</v>
      </c>
      <c r="I77" s="43">
        <v>15.28</v>
      </c>
      <c r="J77" s="43">
        <v>156</v>
      </c>
      <c r="K77" s="44"/>
      <c r="L77" s="43">
        <v>4.21</v>
      </c>
    </row>
    <row r="78" spans="1:12" ht="15" x14ac:dyDescent="0.25">
      <c r="A78" s="23"/>
      <c r="B78" s="15"/>
      <c r="C78" s="11"/>
      <c r="D78" s="6"/>
      <c r="E78" s="42" t="s">
        <v>49</v>
      </c>
      <c r="F78" s="43">
        <v>200</v>
      </c>
      <c r="G78" s="43">
        <v>13.1</v>
      </c>
      <c r="H78" s="43">
        <v>7</v>
      </c>
      <c r="I78" s="43">
        <v>13.9</v>
      </c>
      <c r="J78" s="43">
        <v>170</v>
      </c>
      <c r="K78" s="44"/>
      <c r="L78" s="43">
        <v>28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1110</v>
      </c>
      <c r="G80" s="19">
        <f t="shared" ref="G80" si="38">SUM(G71:G79)</f>
        <v>47.37</v>
      </c>
      <c r="H80" s="19">
        <f t="shared" ref="H80" si="39">SUM(H71:H79)</f>
        <v>19.36</v>
      </c>
      <c r="I80" s="19">
        <f t="shared" ref="I80" si="40">SUM(I71:I79)</f>
        <v>128.26000000000002</v>
      </c>
      <c r="J80" s="19">
        <f t="shared" ref="J80:L80" si="41">SUM(J71:J79)</f>
        <v>954.7</v>
      </c>
      <c r="K80" s="25"/>
      <c r="L80" s="19">
        <f t="shared" si="41"/>
        <v>85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1110</v>
      </c>
      <c r="G81" s="32">
        <f t="shared" ref="G81" si="42">G70+G80</f>
        <v>47.37</v>
      </c>
      <c r="H81" s="32">
        <f t="shared" ref="H81" si="43">H70+H80</f>
        <v>19.36</v>
      </c>
      <c r="I81" s="32">
        <f t="shared" ref="I81" si="44">I70+I80</f>
        <v>128.26000000000002</v>
      </c>
      <c r="J81" s="32">
        <f t="shared" ref="J81:L81" si="45">J70+J80</f>
        <v>954.7</v>
      </c>
      <c r="K81" s="32"/>
      <c r="L81" s="32">
        <f t="shared" si="45"/>
        <v>85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6">SUM(G82:G88)</f>
        <v>0</v>
      </c>
      <c r="H89" s="19">
        <f t="shared" ref="H89" si="47">SUM(H82:H88)</f>
        <v>0</v>
      </c>
      <c r="I89" s="19">
        <f t="shared" ref="I89" si="48">SUM(I82:I88)</f>
        <v>0</v>
      </c>
      <c r="J89" s="19">
        <f t="shared" ref="J89:L89" si="49">SUM(J82:J88)</f>
        <v>0</v>
      </c>
      <c r="K89" s="25"/>
      <c r="L89" s="19">
        <f t="shared" si="49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tr">
        <f t="shared" ref="E90:L90" si="50">E33</f>
        <v>салат из свежих овощей</v>
      </c>
      <c r="F90" s="43">
        <f t="shared" si="50"/>
        <v>100</v>
      </c>
      <c r="G90" s="43">
        <f t="shared" si="50"/>
        <v>1.2</v>
      </c>
      <c r="H90" s="43">
        <f t="shared" si="50"/>
        <v>0.7</v>
      </c>
      <c r="I90" s="43">
        <f t="shared" si="50"/>
        <v>11.1</v>
      </c>
      <c r="J90" s="43">
        <f t="shared" si="50"/>
        <v>57.3</v>
      </c>
      <c r="K90" s="44">
        <f t="shared" si="50"/>
        <v>61</v>
      </c>
      <c r="L90" s="43">
        <f t="shared" si="50"/>
        <v>10.57</v>
      </c>
    </row>
    <row r="91" spans="1:12" ht="15" x14ac:dyDescent="0.25">
      <c r="A91" s="23"/>
      <c r="B91" s="15"/>
      <c r="C91" s="11"/>
      <c r="D91" s="7" t="s">
        <v>27</v>
      </c>
      <c r="E91" s="42" t="s">
        <v>52</v>
      </c>
      <c r="F91" s="43">
        <v>250</v>
      </c>
      <c r="G91" s="43">
        <v>0.2</v>
      </c>
      <c r="H91" s="43">
        <v>0.62</v>
      </c>
      <c r="I91" s="43">
        <v>0.72</v>
      </c>
      <c r="J91" s="43">
        <v>73</v>
      </c>
      <c r="K91" s="44">
        <v>96</v>
      </c>
      <c r="L91" s="43">
        <v>13.3</v>
      </c>
    </row>
    <row r="92" spans="1:12" ht="15" x14ac:dyDescent="0.25">
      <c r="A92" s="23"/>
      <c r="B92" s="15"/>
      <c r="C92" s="11"/>
      <c r="D92" s="7" t="s">
        <v>28</v>
      </c>
      <c r="E92" s="42" t="s">
        <v>53</v>
      </c>
      <c r="F92" s="43">
        <v>250</v>
      </c>
      <c r="G92" s="43">
        <v>6.3</v>
      </c>
      <c r="H92" s="43">
        <v>4.9000000000000004</v>
      </c>
      <c r="I92" s="43">
        <v>9.6999999999999993</v>
      </c>
      <c r="J92" s="43">
        <v>111</v>
      </c>
      <c r="K92" s="44">
        <v>489</v>
      </c>
      <c r="L92" s="43">
        <v>27.6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tr">
        <f t="shared" ref="E94:L96" si="51">E75</f>
        <v>компот  из сухофруктов</v>
      </c>
      <c r="F94" s="43">
        <f t="shared" si="51"/>
        <v>200</v>
      </c>
      <c r="G94" s="43">
        <f t="shared" si="51"/>
        <v>0.04</v>
      </c>
      <c r="H94" s="43">
        <f t="shared" si="51"/>
        <v>0</v>
      </c>
      <c r="I94" s="43">
        <f t="shared" si="51"/>
        <v>24.76</v>
      </c>
      <c r="J94" s="43">
        <f t="shared" si="51"/>
        <v>94.2</v>
      </c>
      <c r="K94" s="44">
        <f t="shared" si="51"/>
        <v>868</v>
      </c>
      <c r="L94" s="43">
        <f t="shared" si="51"/>
        <v>3.5</v>
      </c>
    </row>
    <row r="95" spans="1:12" ht="15" x14ac:dyDescent="0.25">
      <c r="A95" s="23"/>
      <c r="B95" s="15"/>
      <c r="C95" s="11"/>
      <c r="D95" s="7" t="s">
        <v>31</v>
      </c>
      <c r="E95" s="42" t="str">
        <f t="shared" si="51"/>
        <v>батон</v>
      </c>
      <c r="F95" s="43">
        <f t="shared" si="51"/>
        <v>40</v>
      </c>
      <c r="G95" s="43">
        <f t="shared" si="51"/>
        <v>3.16</v>
      </c>
      <c r="H95" s="43">
        <f t="shared" si="51"/>
        <v>0.4</v>
      </c>
      <c r="I95" s="43">
        <f t="shared" si="51"/>
        <v>19.32</v>
      </c>
      <c r="J95" s="43">
        <f t="shared" si="51"/>
        <v>129</v>
      </c>
      <c r="K95" s="44">
        <f t="shared" si="51"/>
        <v>0</v>
      </c>
      <c r="L95" s="43">
        <f t="shared" si="51"/>
        <v>6.62</v>
      </c>
    </row>
    <row r="96" spans="1:12" ht="15" x14ac:dyDescent="0.25">
      <c r="A96" s="23"/>
      <c r="B96" s="15"/>
      <c r="C96" s="11"/>
      <c r="D96" s="7" t="s">
        <v>32</v>
      </c>
      <c r="E96" s="42" t="str">
        <f t="shared" si="51"/>
        <v>хлеб целебный</v>
      </c>
      <c r="F96" s="43">
        <f t="shared" si="51"/>
        <v>40</v>
      </c>
      <c r="G96" s="43">
        <f t="shared" si="51"/>
        <v>4.76</v>
      </c>
      <c r="H96" s="43">
        <f t="shared" si="51"/>
        <v>3.25</v>
      </c>
      <c r="I96" s="43">
        <f t="shared" si="51"/>
        <v>15.28</v>
      </c>
      <c r="J96" s="43">
        <f t="shared" si="51"/>
        <v>156</v>
      </c>
      <c r="K96" s="44">
        <f t="shared" si="51"/>
        <v>0</v>
      </c>
      <c r="L96" s="43">
        <f t="shared" si="51"/>
        <v>4.21</v>
      </c>
    </row>
    <row r="97" spans="1:12" ht="15" x14ac:dyDescent="0.25">
      <c r="A97" s="23"/>
      <c r="B97" s="15"/>
      <c r="C97" s="11"/>
      <c r="D97" s="6"/>
      <c r="E97" s="42" t="str">
        <f t="shared" ref="E97:K97" si="52">E59</f>
        <v xml:space="preserve">печенье </v>
      </c>
      <c r="F97" s="43">
        <f t="shared" si="52"/>
        <v>100</v>
      </c>
      <c r="G97" s="43">
        <f t="shared" si="52"/>
        <v>5.85</v>
      </c>
      <c r="H97" s="43">
        <f t="shared" si="52"/>
        <v>10.3</v>
      </c>
      <c r="I97" s="43">
        <f t="shared" si="52"/>
        <v>49.5</v>
      </c>
      <c r="J97" s="43">
        <v>417</v>
      </c>
      <c r="K97" s="44">
        <f t="shared" si="52"/>
        <v>0</v>
      </c>
      <c r="L97" s="43">
        <v>19.2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980</v>
      </c>
      <c r="G99" s="19">
        <f t="shared" ref="G99" si="53">SUM(G90:G98)</f>
        <v>21.509999999999998</v>
      </c>
      <c r="H99" s="19">
        <f t="shared" ref="H99" si="54">SUM(H90:H98)</f>
        <v>20.170000000000002</v>
      </c>
      <c r="I99" s="19">
        <f t="shared" ref="I99" si="55">SUM(I90:I98)</f>
        <v>130.38</v>
      </c>
      <c r="J99" s="19">
        <f t="shared" ref="J99:L99" si="56">SUM(J90:J98)</f>
        <v>1037.5</v>
      </c>
      <c r="K99" s="25"/>
      <c r="L99" s="19">
        <f t="shared" si="56"/>
        <v>85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980</v>
      </c>
      <c r="G100" s="32">
        <f t="shared" ref="G100" si="57">G89+G99</f>
        <v>21.509999999999998</v>
      </c>
      <c r="H100" s="32">
        <f t="shared" ref="H100" si="58">H89+H99</f>
        <v>20.170000000000002</v>
      </c>
      <c r="I100" s="32">
        <f t="shared" ref="I100" si="59">I89+I99</f>
        <v>130.38</v>
      </c>
      <c r="J100" s="32">
        <f t="shared" ref="J100:L100" si="60">J89+J99</f>
        <v>1037.5</v>
      </c>
      <c r="K100" s="32"/>
      <c r="L100" s="32">
        <f t="shared" si="60"/>
        <v>85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61">SUM(G101:G107)</f>
        <v>0</v>
      </c>
      <c r="H108" s="19">
        <f t="shared" si="61"/>
        <v>0</v>
      </c>
      <c r="I108" s="19">
        <f t="shared" si="61"/>
        <v>0</v>
      </c>
      <c r="J108" s="19">
        <f t="shared" si="61"/>
        <v>0</v>
      </c>
      <c r="K108" s="25"/>
      <c r="L108" s="19">
        <f t="shared" ref="L108" si="62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tr">
        <f t="shared" ref="E109:K109" si="63">E14</f>
        <v>салат из свежих овощей</v>
      </c>
      <c r="F109" s="43">
        <f t="shared" si="63"/>
        <v>100</v>
      </c>
      <c r="G109" s="43">
        <f t="shared" si="63"/>
        <v>1.2</v>
      </c>
      <c r="H109" s="43">
        <f t="shared" si="63"/>
        <v>0.7</v>
      </c>
      <c r="I109" s="43">
        <f t="shared" si="63"/>
        <v>11.1</v>
      </c>
      <c r="J109" s="43">
        <f t="shared" si="63"/>
        <v>57.3</v>
      </c>
      <c r="K109" s="44">
        <f t="shared" si="63"/>
        <v>61</v>
      </c>
      <c r="L109" s="43">
        <v>10.57</v>
      </c>
    </row>
    <row r="110" spans="1:12" ht="15" x14ac:dyDescent="0.25">
      <c r="A110" s="23"/>
      <c r="B110" s="15"/>
      <c r="C110" s="11"/>
      <c r="D110" s="7" t="s">
        <v>27</v>
      </c>
      <c r="E110" s="42" t="str">
        <f t="shared" ref="E110:L110" si="64">E53</f>
        <v>суп рыбный</v>
      </c>
      <c r="F110" s="43">
        <f t="shared" si="64"/>
        <v>250</v>
      </c>
      <c r="G110" s="43">
        <f t="shared" si="64"/>
        <v>8.6</v>
      </c>
      <c r="H110" s="43">
        <f t="shared" si="64"/>
        <v>8.41</v>
      </c>
      <c r="I110" s="43">
        <f t="shared" si="64"/>
        <v>14.33</v>
      </c>
      <c r="J110" s="43">
        <f t="shared" si="64"/>
        <v>201</v>
      </c>
      <c r="K110" s="44">
        <f t="shared" si="64"/>
        <v>87</v>
      </c>
      <c r="L110" s="43">
        <f t="shared" si="64"/>
        <v>11.56</v>
      </c>
    </row>
    <row r="111" spans="1:12" ht="15" x14ac:dyDescent="0.25">
      <c r="A111" s="23"/>
      <c r="B111" s="15"/>
      <c r="C111" s="11"/>
      <c r="D111" s="7" t="s">
        <v>28</v>
      </c>
      <c r="E111" s="42" t="s">
        <v>64</v>
      </c>
      <c r="F111" s="43" t="str">
        <f t="shared" ref="F111:K111" si="65">F187</f>
        <v>250</v>
      </c>
      <c r="G111" s="43">
        <f t="shared" si="65"/>
        <v>17.8</v>
      </c>
      <c r="H111" s="43">
        <f t="shared" si="65"/>
        <v>18.48</v>
      </c>
      <c r="I111" s="43">
        <f t="shared" si="65"/>
        <v>33.46</v>
      </c>
      <c r="J111" s="43">
        <f t="shared" si="65"/>
        <v>380</v>
      </c>
      <c r="K111" s="44">
        <f t="shared" si="65"/>
        <v>492</v>
      </c>
      <c r="L111" s="43">
        <v>25.08</v>
      </c>
    </row>
    <row r="112" spans="1:12" ht="15" x14ac:dyDescent="0.25">
      <c r="A112" s="23"/>
      <c r="B112" s="15"/>
      <c r="C112" s="11"/>
      <c r="D112" s="7" t="s">
        <v>29</v>
      </c>
      <c r="E112" s="42" t="str">
        <f t="shared" ref="E112:L112" si="66">E74</f>
        <v>макароны отварные</v>
      </c>
      <c r="F112" s="43">
        <v>180</v>
      </c>
      <c r="G112" s="43">
        <f t="shared" si="66"/>
        <v>5.52</v>
      </c>
      <c r="H112" s="43">
        <f t="shared" si="66"/>
        <v>4.5199999999999996</v>
      </c>
      <c r="I112" s="43">
        <f t="shared" si="66"/>
        <v>26.45</v>
      </c>
      <c r="J112" s="43">
        <f t="shared" si="66"/>
        <v>168.45</v>
      </c>
      <c r="K112" s="44">
        <f t="shared" si="66"/>
        <v>688</v>
      </c>
      <c r="L112" s="43">
        <f t="shared" si="66"/>
        <v>5.46</v>
      </c>
    </row>
    <row r="113" spans="1:12" ht="15" x14ac:dyDescent="0.25">
      <c r="A113" s="23"/>
      <c r="B113" s="15"/>
      <c r="C113" s="11"/>
      <c r="D113" s="7" t="s">
        <v>30</v>
      </c>
      <c r="E113" s="42" t="str">
        <f t="shared" ref="E113:L115" si="67">E94</f>
        <v>компот  из сухофруктов</v>
      </c>
      <c r="F113" s="43">
        <f t="shared" si="67"/>
        <v>200</v>
      </c>
      <c r="G113" s="43">
        <f t="shared" si="67"/>
        <v>0.04</v>
      </c>
      <c r="H113" s="43">
        <f t="shared" si="67"/>
        <v>0</v>
      </c>
      <c r="I113" s="43">
        <f t="shared" si="67"/>
        <v>24.76</v>
      </c>
      <c r="J113" s="43">
        <f t="shared" si="67"/>
        <v>94.2</v>
      </c>
      <c r="K113" s="44">
        <f t="shared" si="67"/>
        <v>868</v>
      </c>
      <c r="L113" s="43">
        <f t="shared" si="67"/>
        <v>3.5</v>
      </c>
    </row>
    <row r="114" spans="1:12" ht="15" x14ac:dyDescent="0.25">
      <c r="A114" s="23"/>
      <c r="B114" s="15"/>
      <c r="C114" s="11"/>
      <c r="D114" s="7" t="s">
        <v>31</v>
      </c>
      <c r="E114" s="42" t="str">
        <f t="shared" ref="E114:L115" si="68">E95</f>
        <v>батон</v>
      </c>
      <c r="F114" s="43">
        <f t="shared" si="68"/>
        <v>40</v>
      </c>
      <c r="G114" s="43">
        <f t="shared" si="68"/>
        <v>3.16</v>
      </c>
      <c r="H114" s="43">
        <f t="shared" si="68"/>
        <v>0.4</v>
      </c>
      <c r="I114" s="43">
        <f t="shared" si="68"/>
        <v>19.32</v>
      </c>
      <c r="J114" s="43">
        <f t="shared" si="68"/>
        <v>129</v>
      </c>
      <c r="K114" s="44">
        <f t="shared" si="68"/>
        <v>0</v>
      </c>
      <c r="L114" s="43">
        <f t="shared" si="68"/>
        <v>6.62</v>
      </c>
    </row>
    <row r="115" spans="1:12" ht="15" x14ac:dyDescent="0.25">
      <c r="A115" s="23"/>
      <c r="B115" s="15"/>
      <c r="C115" s="11"/>
      <c r="D115" s="7" t="s">
        <v>32</v>
      </c>
      <c r="E115" s="42" t="str">
        <f t="shared" si="68"/>
        <v>хлеб целебный</v>
      </c>
      <c r="F115" s="43">
        <f t="shared" si="68"/>
        <v>40</v>
      </c>
      <c r="G115" s="43">
        <f t="shared" si="68"/>
        <v>4.76</v>
      </c>
      <c r="H115" s="43">
        <f t="shared" si="68"/>
        <v>3.25</v>
      </c>
      <c r="I115" s="43">
        <f t="shared" si="68"/>
        <v>15.28</v>
      </c>
      <c r="J115" s="43">
        <f t="shared" si="68"/>
        <v>156</v>
      </c>
      <c r="K115" s="44">
        <f t="shared" si="68"/>
        <v>0</v>
      </c>
      <c r="L115" s="43">
        <f t="shared" si="68"/>
        <v>4.21</v>
      </c>
    </row>
    <row r="116" spans="1:12" ht="15" x14ac:dyDescent="0.25">
      <c r="A116" s="23"/>
      <c r="B116" s="15"/>
      <c r="C116" s="11"/>
      <c r="D116" s="6"/>
      <c r="E116" s="42" t="s">
        <v>68</v>
      </c>
      <c r="F116" s="43">
        <v>100</v>
      </c>
      <c r="G116" s="43">
        <v>0</v>
      </c>
      <c r="H116" s="43">
        <v>1</v>
      </c>
      <c r="I116" s="43">
        <v>10</v>
      </c>
      <c r="J116" s="43">
        <v>47</v>
      </c>
      <c r="K116" s="44"/>
      <c r="L116" s="43">
        <v>18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 t="shared" ref="G118:J118" si="69">SUM(G109:G117)</f>
        <v>41.080000000000005</v>
      </c>
      <c r="H118" s="19">
        <f t="shared" si="69"/>
        <v>36.76</v>
      </c>
      <c r="I118" s="19">
        <f t="shared" si="69"/>
        <v>154.70000000000002</v>
      </c>
      <c r="J118" s="19">
        <f t="shared" si="69"/>
        <v>1232.95</v>
      </c>
      <c r="K118" s="25"/>
      <c r="L118" s="19">
        <f t="shared" ref="L118" si="70">SUM(L109:L117)</f>
        <v>85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910</v>
      </c>
      <c r="G119" s="32">
        <f t="shared" ref="G119" si="71">G108+G118</f>
        <v>41.080000000000005</v>
      </c>
      <c r="H119" s="32">
        <f t="shared" ref="H119" si="72">H108+H118</f>
        <v>36.76</v>
      </c>
      <c r="I119" s="32">
        <f t="shared" ref="I119" si="73">I108+I118</f>
        <v>154.70000000000002</v>
      </c>
      <c r="J119" s="32">
        <f t="shared" ref="J119:L119" si="74">J108+J118</f>
        <v>1232.95</v>
      </c>
      <c r="K119" s="32"/>
      <c r="L119" s="32">
        <f t="shared" si="74"/>
        <v>85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75">SUM(G120:G126)</f>
        <v>0</v>
      </c>
      <c r="H127" s="19">
        <f t="shared" si="75"/>
        <v>0</v>
      </c>
      <c r="I127" s="19">
        <f t="shared" si="75"/>
        <v>0</v>
      </c>
      <c r="J127" s="19">
        <f t="shared" si="75"/>
        <v>0</v>
      </c>
      <c r="K127" s="25"/>
      <c r="L127" s="19">
        <f t="shared" ref="L127" si="76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42</v>
      </c>
      <c r="F128" s="43">
        <v>60</v>
      </c>
      <c r="G128" s="43">
        <v>1</v>
      </c>
      <c r="H128" s="43">
        <v>0.4</v>
      </c>
      <c r="I128" s="43">
        <v>2.2999999999999998</v>
      </c>
      <c r="J128" s="43">
        <v>21</v>
      </c>
      <c r="K128" s="44">
        <v>71</v>
      </c>
      <c r="L128" s="43">
        <v>8.39</v>
      </c>
    </row>
    <row r="129" spans="1:12" ht="15" x14ac:dyDescent="0.25">
      <c r="A129" s="14"/>
      <c r="B129" s="15"/>
      <c r="C129" s="11"/>
      <c r="D129" s="7" t="s">
        <v>27</v>
      </c>
      <c r="E129" s="42" t="s">
        <v>70</v>
      </c>
      <c r="F129" s="43">
        <f t="shared" ref="F129:K129" si="77">F186</f>
        <v>250</v>
      </c>
      <c r="G129" s="43">
        <f t="shared" si="77"/>
        <v>2</v>
      </c>
      <c r="H129" s="43">
        <f t="shared" si="77"/>
        <v>2</v>
      </c>
      <c r="I129" s="43">
        <f t="shared" si="77"/>
        <v>14</v>
      </c>
      <c r="J129" s="43">
        <f t="shared" si="77"/>
        <v>108</v>
      </c>
      <c r="K129" s="44">
        <f t="shared" si="77"/>
        <v>144</v>
      </c>
      <c r="L129" s="43">
        <v>11.15</v>
      </c>
    </row>
    <row r="130" spans="1:12" ht="15" x14ac:dyDescent="0.25">
      <c r="A130" s="14"/>
      <c r="B130" s="15"/>
      <c r="C130" s="11"/>
      <c r="D130" s="7" t="s">
        <v>28</v>
      </c>
      <c r="E130" s="42" t="str">
        <f t="shared" ref="E130:L130" si="78">E111</f>
        <v>курица отварная</v>
      </c>
      <c r="F130" s="43" t="str">
        <f t="shared" si="78"/>
        <v>250</v>
      </c>
      <c r="G130" s="43">
        <f t="shared" si="78"/>
        <v>17.8</v>
      </c>
      <c r="H130" s="43">
        <f t="shared" si="78"/>
        <v>18.48</v>
      </c>
      <c r="I130" s="43">
        <f t="shared" si="78"/>
        <v>33.46</v>
      </c>
      <c r="J130" s="43">
        <f t="shared" si="78"/>
        <v>380</v>
      </c>
      <c r="K130" s="44">
        <f t="shared" si="78"/>
        <v>492</v>
      </c>
      <c r="L130" s="43">
        <f t="shared" si="78"/>
        <v>25.08</v>
      </c>
    </row>
    <row r="131" spans="1:12" ht="15" x14ac:dyDescent="0.25">
      <c r="A131" s="14"/>
      <c r="B131" s="15"/>
      <c r="C131" s="11"/>
      <c r="D131" s="7" t="s">
        <v>29</v>
      </c>
      <c r="E131" s="42" t="s">
        <v>50</v>
      </c>
      <c r="F131" s="43">
        <v>180</v>
      </c>
      <c r="G131" s="43">
        <v>5.82</v>
      </c>
      <c r="H131" s="43">
        <v>9.74</v>
      </c>
      <c r="I131" s="43">
        <v>50</v>
      </c>
      <c r="J131" s="43">
        <v>298.47000000000003</v>
      </c>
      <c r="K131" s="44">
        <v>304</v>
      </c>
      <c r="L131" s="43">
        <v>6.85</v>
      </c>
    </row>
    <row r="132" spans="1:12" ht="15" x14ac:dyDescent="0.25">
      <c r="A132" s="14"/>
      <c r="B132" s="15"/>
      <c r="C132" s="11"/>
      <c r="D132" s="7" t="s">
        <v>30</v>
      </c>
      <c r="E132" s="42" t="str">
        <f t="shared" ref="E132:L134" si="79">E113</f>
        <v>компот  из сухофруктов</v>
      </c>
      <c r="F132" s="43">
        <f t="shared" si="79"/>
        <v>200</v>
      </c>
      <c r="G132" s="43">
        <f t="shared" si="79"/>
        <v>0.04</v>
      </c>
      <c r="H132" s="43">
        <f t="shared" si="79"/>
        <v>0</v>
      </c>
      <c r="I132" s="43">
        <f t="shared" si="79"/>
        <v>24.76</v>
      </c>
      <c r="J132" s="43">
        <f t="shared" si="79"/>
        <v>94.2</v>
      </c>
      <c r="K132" s="44">
        <f t="shared" si="79"/>
        <v>868</v>
      </c>
      <c r="L132" s="43">
        <f t="shared" si="79"/>
        <v>3.5</v>
      </c>
    </row>
    <row r="133" spans="1:12" ht="15" x14ac:dyDescent="0.25">
      <c r="A133" s="14"/>
      <c r="B133" s="15"/>
      <c r="C133" s="11"/>
      <c r="D133" s="7" t="s">
        <v>31</v>
      </c>
      <c r="E133" s="42" t="str">
        <f t="shared" si="79"/>
        <v>батон</v>
      </c>
      <c r="F133" s="43">
        <f t="shared" si="79"/>
        <v>40</v>
      </c>
      <c r="G133" s="43">
        <f t="shared" si="79"/>
        <v>3.16</v>
      </c>
      <c r="H133" s="43">
        <f t="shared" si="79"/>
        <v>0.4</v>
      </c>
      <c r="I133" s="43">
        <f t="shared" si="79"/>
        <v>19.32</v>
      </c>
      <c r="J133" s="43">
        <f t="shared" si="79"/>
        <v>129</v>
      </c>
      <c r="K133" s="44">
        <f t="shared" si="79"/>
        <v>0</v>
      </c>
      <c r="L133" s="43">
        <f t="shared" si="79"/>
        <v>6.62</v>
      </c>
    </row>
    <row r="134" spans="1:12" ht="15" x14ac:dyDescent="0.25">
      <c r="A134" s="14"/>
      <c r="B134" s="15"/>
      <c r="C134" s="11"/>
      <c r="D134" s="7" t="s">
        <v>32</v>
      </c>
      <c r="E134" s="42" t="str">
        <f t="shared" si="79"/>
        <v>хлеб целебный</v>
      </c>
      <c r="F134" s="43">
        <f t="shared" si="79"/>
        <v>40</v>
      </c>
      <c r="G134" s="43">
        <f t="shared" si="79"/>
        <v>4.76</v>
      </c>
      <c r="H134" s="43">
        <f t="shared" si="79"/>
        <v>3.25</v>
      </c>
      <c r="I134" s="43">
        <f t="shared" si="79"/>
        <v>15.28</v>
      </c>
      <c r="J134" s="43">
        <f t="shared" si="79"/>
        <v>156</v>
      </c>
      <c r="K134" s="44">
        <f t="shared" si="79"/>
        <v>0</v>
      </c>
      <c r="L134" s="43">
        <f t="shared" si="79"/>
        <v>4.21</v>
      </c>
    </row>
    <row r="135" spans="1:12" ht="15" x14ac:dyDescent="0.25">
      <c r="A135" s="14"/>
      <c r="B135" s="15"/>
      <c r="C135" s="11"/>
      <c r="D135" s="6"/>
      <c r="E135" s="42" t="str">
        <f t="shared" ref="E135:K135" si="80">E97</f>
        <v xml:space="preserve">печенье </v>
      </c>
      <c r="F135" s="43">
        <f t="shared" si="80"/>
        <v>100</v>
      </c>
      <c r="G135" s="43">
        <f t="shared" si="80"/>
        <v>5.85</v>
      </c>
      <c r="H135" s="43">
        <f t="shared" si="80"/>
        <v>10.3</v>
      </c>
      <c r="I135" s="43">
        <f t="shared" si="80"/>
        <v>49.5</v>
      </c>
      <c r="J135" s="43">
        <f t="shared" si="80"/>
        <v>417</v>
      </c>
      <c r="K135" s="44">
        <f t="shared" si="80"/>
        <v>0</v>
      </c>
      <c r="L135" s="43">
        <v>19.2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870</v>
      </c>
      <c r="G137" s="19">
        <f t="shared" ref="G137:J137" si="81">SUM(G128:G136)</f>
        <v>40.43</v>
      </c>
      <c r="H137" s="19">
        <f t="shared" si="81"/>
        <v>44.569999999999993</v>
      </c>
      <c r="I137" s="19">
        <f t="shared" si="81"/>
        <v>208.62</v>
      </c>
      <c r="J137" s="19">
        <f t="shared" si="81"/>
        <v>1603.67</v>
      </c>
      <c r="K137" s="25"/>
      <c r="L137" s="19">
        <f t="shared" ref="L137" si="82">SUM(L128:L136)</f>
        <v>85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870</v>
      </c>
      <c r="G138" s="32">
        <f t="shared" ref="G138" si="83">G127+G137</f>
        <v>40.43</v>
      </c>
      <c r="H138" s="32">
        <f t="shared" ref="H138" si="84">H127+H137</f>
        <v>44.569999999999993</v>
      </c>
      <c r="I138" s="32">
        <f t="shared" ref="I138" si="85">I127+I137</f>
        <v>208.62</v>
      </c>
      <c r="J138" s="32">
        <f t="shared" ref="J138:L138" si="86">J127+J137</f>
        <v>1603.67</v>
      </c>
      <c r="K138" s="32"/>
      <c r="L138" s="32">
        <f t="shared" si="86"/>
        <v>85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87">SUM(G139:G145)</f>
        <v>0</v>
      </c>
      <c r="H146" s="19">
        <f t="shared" si="87"/>
        <v>0</v>
      </c>
      <c r="I146" s="19">
        <f t="shared" si="87"/>
        <v>0</v>
      </c>
      <c r="J146" s="19">
        <f t="shared" si="87"/>
        <v>0</v>
      </c>
      <c r="K146" s="25"/>
      <c r="L146" s="19">
        <f t="shared" ref="L146" si="88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tr">
        <f t="shared" ref="E147:K147" si="89">E128</f>
        <v>салат из свежих овощей</v>
      </c>
      <c r="F147" s="43">
        <f t="shared" si="89"/>
        <v>60</v>
      </c>
      <c r="G147" s="43">
        <f t="shared" si="89"/>
        <v>1</v>
      </c>
      <c r="H147" s="43">
        <f t="shared" si="89"/>
        <v>0.4</v>
      </c>
      <c r="I147" s="43">
        <f t="shared" si="89"/>
        <v>2.2999999999999998</v>
      </c>
      <c r="J147" s="43">
        <v>57</v>
      </c>
      <c r="K147" s="44">
        <f t="shared" si="89"/>
        <v>71</v>
      </c>
      <c r="L147" s="43">
        <v>10.57</v>
      </c>
    </row>
    <row r="148" spans="1:12" ht="15" x14ac:dyDescent="0.25">
      <c r="A148" s="23"/>
      <c r="B148" s="15"/>
      <c r="C148" s="11"/>
      <c r="D148" s="7" t="s">
        <v>27</v>
      </c>
      <c r="E148" s="42" t="str">
        <f t="shared" ref="E148:L148" si="90">E15</f>
        <v>щи из свежей капусты с мясом</v>
      </c>
      <c r="F148" s="43">
        <f t="shared" si="90"/>
        <v>250</v>
      </c>
      <c r="G148" s="43">
        <f t="shared" si="90"/>
        <v>1.75</v>
      </c>
      <c r="H148" s="43">
        <f t="shared" si="90"/>
        <v>4.8899999999999997</v>
      </c>
      <c r="I148" s="43">
        <f t="shared" si="90"/>
        <v>8.49</v>
      </c>
      <c r="J148" s="43">
        <v>145.30000000000001</v>
      </c>
      <c r="K148" s="44">
        <f t="shared" si="90"/>
        <v>187</v>
      </c>
      <c r="L148" s="43">
        <f t="shared" si="90"/>
        <v>12.68</v>
      </c>
    </row>
    <row r="149" spans="1:12" ht="15" x14ac:dyDescent="0.25">
      <c r="A149" s="23"/>
      <c r="B149" s="15"/>
      <c r="C149" s="11"/>
      <c r="D149" s="7" t="s">
        <v>28</v>
      </c>
      <c r="E149" s="42" t="str">
        <f t="shared" ref="E149:L149" si="91">E73</f>
        <v>рыба припущенная минтай</v>
      </c>
      <c r="F149" s="43">
        <f t="shared" si="91"/>
        <v>100</v>
      </c>
      <c r="G149" s="43">
        <f t="shared" si="91"/>
        <v>16.899999999999999</v>
      </c>
      <c r="H149" s="43">
        <f t="shared" si="91"/>
        <v>0.65</v>
      </c>
      <c r="I149" s="43">
        <f t="shared" si="91"/>
        <v>0.31</v>
      </c>
      <c r="J149" s="43">
        <f t="shared" si="91"/>
        <v>75</v>
      </c>
      <c r="K149" s="44">
        <f t="shared" si="91"/>
        <v>245</v>
      </c>
      <c r="L149" s="43">
        <f t="shared" si="91"/>
        <v>19.11</v>
      </c>
    </row>
    <row r="150" spans="1:12" ht="15" x14ac:dyDescent="0.25">
      <c r="A150" s="23"/>
      <c r="B150" s="15"/>
      <c r="C150" s="11"/>
      <c r="D150" s="7" t="s">
        <v>29</v>
      </c>
      <c r="E150" s="42" t="str">
        <f t="shared" ref="E150:K150" si="92">E169</f>
        <v>макароны отварные</v>
      </c>
      <c r="F150" s="43">
        <v>180</v>
      </c>
      <c r="G150" s="43">
        <f t="shared" si="92"/>
        <v>5.52</v>
      </c>
      <c r="H150" s="43">
        <f t="shared" si="92"/>
        <v>4.5199999999999996</v>
      </c>
      <c r="I150" s="43">
        <f t="shared" si="92"/>
        <v>26.45</v>
      </c>
      <c r="J150" s="43">
        <f t="shared" si="92"/>
        <v>168.45</v>
      </c>
      <c r="K150" s="44">
        <f t="shared" si="92"/>
        <v>688</v>
      </c>
      <c r="L150" s="43">
        <v>12.56</v>
      </c>
    </row>
    <row r="151" spans="1:12" ht="15" x14ac:dyDescent="0.25">
      <c r="A151" s="23"/>
      <c r="B151" s="15"/>
      <c r="C151" s="11"/>
      <c r="D151" s="7" t="s">
        <v>30</v>
      </c>
      <c r="E151" s="42" t="str">
        <f t="shared" ref="E151:L153" si="93">E132</f>
        <v>компот  из сухофруктов</v>
      </c>
      <c r="F151" s="43">
        <f t="shared" si="93"/>
        <v>200</v>
      </c>
      <c r="G151" s="43">
        <f t="shared" si="93"/>
        <v>0.04</v>
      </c>
      <c r="H151" s="43">
        <f t="shared" si="93"/>
        <v>0</v>
      </c>
      <c r="I151" s="43">
        <f t="shared" si="93"/>
        <v>24.76</v>
      </c>
      <c r="J151" s="43">
        <f t="shared" si="93"/>
        <v>94.2</v>
      </c>
      <c r="K151" s="44">
        <f t="shared" si="93"/>
        <v>868</v>
      </c>
      <c r="L151" s="43">
        <f t="shared" si="93"/>
        <v>3.5</v>
      </c>
    </row>
    <row r="152" spans="1:12" ht="15" x14ac:dyDescent="0.25">
      <c r="A152" s="23"/>
      <c r="B152" s="15"/>
      <c r="C152" s="11"/>
      <c r="D152" s="7" t="s">
        <v>31</v>
      </c>
      <c r="E152" s="42" t="str">
        <f t="shared" si="93"/>
        <v>батон</v>
      </c>
      <c r="F152" s="43">
        <f t="shared" si="93"/>
        <v>40</v>
      </c>
      <c r="G152" s="43">
        <f t="shared" si="93"/>
        <v>3.16</v>
      </c>
      <c r="H152" s="43">
        <f t="shared" si="93"/>
        <v>0.4</v>
      </c>
      <c r="I152" s="43">
        <f t="shared" si="93"/>
        <v>19.32</v>
      </c>
      <c r="J152" s="43">
        <f t="shared" si="93"/>
        <v>129</v>
      </c>
      <c r="K152" s="44">
        <f t="shared" si="93"/>
        <v>0</v>
      </c>
      <c r="L152" s="43">
        <f t="shared" si="93"/>
        <v>6.62</v>
      </c>
    </row>
    <row r="153" spans="1:12" ht="15" x14ac:dyDescent="0.25">
      <c r="A153" s="23"/>
      <c r="B153" s="15"/>
      <c r="C153" s="11"/>
      <c r="D153" s="7" t="s">
        <v>32</v>
      </c>
      <c r="E153" s="42" t="str">
        <f t="shared" si="93"/>
        <v>хлеб целебный</v>
      </c>
      <c r="F153" s="43">
        <f t="shared" si="93"/>
        <v>40</v>
      </c>
      <c r="G153" s="43">
        <f t="shared" si="93"/>
        <v>4.76</v>
      </c>
      <c r="H153" s="43">
        <f t="shared" si="93"/>
        <v>3.25</v>
      </c>
      <c r="I153" s="43">
        <f t="shared" si="93"/>
        <v>15.28</v>
      </c>
      <c r="J153" s="43">
        <f t="shared" si="93"/>
        <v>156</v>
      </c>
      <c r="K153" s="44">
        <f t="shared" si="93"/>
        <v>0</v>
      </c>
      <c r="L153" s="43">
        <f t="shared" si="93"/>
        <v>4.21</v>
      </c>
    </row>
    <row r="154" spans="1:12" ht="15" x14ac:dyDescent="0.25">
      <c r="A154" s="23"/>
      <c r="B154" s="15"/>
      <c r="C154" s="11"/>
      <c r="D154" s="6"/>
      <c r="E154" s="42" t="s">
        <v>71</v>
      </c>
      <c r="F154" s="43">
        <v>200</v>
      </c>
      <c r="G154" s="43">
        <f t="shared" ref="G154:K154" si="94">G86</f>
        <v>0</v>
      </c>
      <c r="H154" s="43">
        <f t="shared" si="94"/>
        <v>0</v>
      </c>
      <c r="I154" s="43">
        <v>19.600000000000001</v>
      </c>
      <c r="J154" s="43">
        <v>135</v>
      </c>
      <c r="K154" s="44">
        <f t="shared" si="94"/>
        <v>0</v>
      </c>
      <c r="L154" s="43">
        <v>15.75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1070</v>
      </c>
      <c r="G156" s="19">
        <f t="shared" ref="G156:J156" si="95">SUM(G147:G155)</f>
        <v>33.129999999999995</v>
      </c>
      <c r="H156" s="19">
        <f t="shared" si="95"/>
        <v>14.110000000000001</v>
      </c>
      <c r="I156" s="19">
        <f t="shared" si="95"/>
        <v>116.50999999999999</v>
      </c>
      <c r="J156" s="19">
        <f t="shared" si="95"/>
        <v>959.95</v>
      </c>
      <c r="K156" s="25"/>
      <c r="L156" s="19">
        <f t="shared" ref="L156" si="96">SUM(L147:L155)</f>
        <v>85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1070</v>
      </c>
      <c r="G157" s="32">
        <f t="shared" ref="G157" si="97">G146+G156</f>
        <v>33.129999999999995</v>
      </c>
      <c r="H157" s="32">
        <f t="shared" ref="H157" si="98">H146+H156</f>
        <v>14.110000000000001</v>
      </c>
      <c r="I157" s="32">
        <f t="shared" ref="I157" si="99">I146+I156</f>
        <v>116.50999999999999</v>
      </c>
      <c r="J157" s="32">
        <f t="shared" ref="J157:L157" si="100">J146+J156</f>
        <v>959.95</v>
      </c>
      <c r="K157" s="32"/>
      <c r="L157" s="32">
        <f t="shared" si="100"/>
        <v>85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101">SUM(G158:G164)</f>
        <v>0</v>
      </c>
      <c r="H165" s="19">
        <f t="shared" si="101"/>
        <v>0</v>
      </c>
      <c r="I165" s="19">
        <f t="shared" si="101"/>
        <v>0</v>
      </c>
      <c r="J165" s="19">
        <f t="shared" si="101"/>
        <v>0</v>
      </c>
      <c r="K165" s="25"/>
      <c r="L165" s="19">
        <f t="shared" ref="L165" si="102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tr">
        <f t="shared" ref="E166:K166" si="103">E147</f>
        <v>салат из свежих овощей</v>
      </c>
      <c r="F166" s="43">
        <f t="shared" si="103"/>
        <v>60</v>
      </c>
      <c r="G166" s="43">
        <f t="shared" si="103"/>
        <v>1</v>
      </c>
      <c r="H166" s="43">
        <f t="shared" si="103"/>
        <v>0.4</v>
      </c>
      <c r="I166" s="43">
        <f t="shared" si="103"/>
        <v>2.2999999999999998</v>
      </c>
      <c r="J166" s="43">
        <f t="shared" si="103"/>
        <v>57</v>
      </c>
      <c r="K166" s="44">
        <f t="shared" si="103"/>
        <v>71</v>
      </c>
      <c r="L166" s="43">
        <v>10.57</v>
      </c>
    </row>
    <row r="167" spans="1:12" ht="15" x14ac:dyDescent="0.25">
      <c r="A167" s="23"/>
      <c r="B167" s="15"/>
      <c r="C167" s="11"/>
      <c r="D167" s="7" t="s">
        <v>27</v>
      </c>
      <c r="E167" s="42" t="s">
        <v>72</v>
      </c>
      <c r="F167" s="43">
        <f t="shared" ref="F167:J167" si="104">F129</f>
        <v>250</v>
      </c>
      <c r="G167" s="51">
        <f t="shared" si="104"/>
        <v>2</v>
      </c>
      <c r="H167" s="51">
        <f t="shared" si="104"/>
        <v>2</v>
      </c>
      <c r="I167" s="53">
        <f t="shared" si="104"/>
        <v>14</v>
      </c>
      <c r="J167" s="43">
        <f t="shared" si="104"/>
        <v>108</v>
      </c>
      <c r="K167" s="44">
        <v>170</v>
      </c>
      <c r="L167" s="43">
        <v>12.68</v>
      </c>
    </row>
    <row r="168" spans="1:12" ht="15" x14ac:dyDescent="0.25">
      <c r="A168" s="23"/>
      <c r="B168" s="15"/>
      <c r="C168" s="11"/>
      <c r="D168" s="7" t="s">
        <v>28</v>
      </c>
      <c r="E168" s="42" t="str">
        <f t="shared" ref="E168:K169" si="105">E54</f>
        <v xml:space="preserve">котлета мясная </v>
      </c>
      <c r="F168" s="43" t="str">
        <f t="shared" si="105"/>
        <v>250</v>
      </c>
      <c r="G168" s="43">
        <f t="shared" si="105"/>
        <v>10.42</v>
      </c>
      <c r="H168" s="43">
        <f t="shared" si="105"/>
        <v>15.23</v>
      </c>
      <c r="I168" s="43">
        <f t="shared" si="105"/>
        <v>12.08</v>
      </c>
      <c r="J168" s="43">
        <f t="shared" si="105"/>
        <v>201.6</v>
      </c>
      <c r="K168" s="44">
        <f t="shared" si="105"/>
        <v>462</v>
      </c>
      <c r="L168" s="43">
        <v>19.11</v>
      </c>
    </row>
    <row r="169" spans="1:12" ht="15" x14ac:dyDescent="0.25">
      <c r="A169" s="23"/>
      <c r="B169" s="15"/>
      <c r="C169" s="11"/>
      <c r="D169" s="7" t="s">
        <v>29</v>
      </c>
      <c r="E169" s="42" t="str">
        <f t="shared" si="105"/>
        <v>макароны отварные</v>
      </c>
      <c r="F169" s="43">
        <f t="shared" si="105"/>
        <v>180</v>
      </c>
      <c r="G169" s="43">
        <f t="shared" si="105"/>
        <v>5.52</v>
      </c>
      <c r="H169" s="43">
        <f t="shared" si="105"/>
        <v>4.5199999999999996</v>
      </c>
      <c r="I169" s="43">
        <f t="shared" si="105"/>
        <v>26.45</v>
      </c>
      <c r="J169" s="43">
        <f t="shared" si="105"/>
        <v>168.45</v>
      </c>
      <c r="K169" s="44">
        <f t="shared" si="105"/>
        <v>688</v>
      </c>
      <c r="L169" s="43">
        <v>12.56</v>
      </c>
    </row>
    <row r="170" spans="1:12" ht="15" x14ac:dyDescent="0.25">
      <c r="A170" s="23"/>
      <c r="B170" s="15"/>
      <c r="C170" s="11"/>
      <c r="D170" s="7" t="s">
        <v>30</v>
      </c>
      <c r="E170" s="42" t="str">
        <f t="shared" ref="E170:L172" si="106">E151</f>
        <v>компот  из сухофруктов</v>
      </c>
      <c r="F170" s="43">
        <f t="shared" si="106"/>
        <v>200</v>
      </c>
      <c r="G170" s="43">
        <f t="shared" si="106"/>
        <v>0.04</v>
      </c>
      <c r="H170" s="43">
        <f t="shared" si="106"/>
        <v>0</v>
      </c>
      <c r="I170" s="43">
        <f t="shared" si="106"/>
        <v>24.76</v>
      </c>
      <c r="J170" s="43">
        <f t="shared" si="106"/>
        <v>94.2</v>
      </c>
      <c r="K170" s="44">
        <f t="shared" si="106"/>
        <v>868</v>
      </c>
      <c r="L170" s="43">
        <f t="shared" si="106"/>
        <v>3.5</v>
      </c>
    </row>
    <row r="171" spans="1:12" ht="15" x14ac:dyDescent="0.25">
      <c r="A171" s="23"/>
      <c r="B171" s="15"/>
      <c r="C171" s="11"/>
      <c r="D171" s="7" t="s">
        <v>31</v>
      </c>
      <c r="E171" s="42" t="str">
        <f t="shared" si="106"/>
        <v>батон</v>
      </c>
      <c r="F171" s="43">
        <f t="shared" si="106"/>
        <v>40</v>
      </c>
      <c r="G171" s="43">
        <f t="shared" si="106"/>
        <v>3.16</v>
      </c>
      <c r="H171" s="43">
        <f t="shared" si="106"/>
        <v>0.4</v>
      </c>
      <c r="I171" s="43">
        <f t="shared" si="106"/>
        <v>19.32</v>
      </c>
      <c r="J171" s="43">
        <f t="shared" si="106"/>
        <v>129</v>
      </c>
      <c r="K171" s="44">
        <f t="shared" si="106"/>
        <v>0</v>
      </c>
      <c r="L171" s="43">
        <f t="shared" si="106"/>
        <v>6.62</v>
      </c>
    </row>
    <row r="172" spans="1:12" ht="15" x14ac:dyDescent="0.25">
      <c r="A172" s="23"/>
      <c r="B172" s="15"/>
      <c r="C172" s="11"/>
      <c r="D172" s="7" t="s">
        <v>32</v>
      </c>
      <c r="E172" s="42" t="str">
        <f t="shared" si="106"/>
        <v>хлеб целебный</v>
      </c>
      <c r="F172" s="43">
        <f t="shared" si="106"/>
        <v>40</v>
      </c>
      <c r="G172" s="43">
        <f t="shared" si="106"/>
        <v>4.76</v>
      </c>
      <c r="H172" s="43">
        <f t="shared" si="106"/>
        <v>3.25</v>
      </c>
      <c r="I172" s="43">
        <f t="shared" si="106"/>
        <v>15.28</v>
      </c>
      <c r="J172" s="43">
        <f t="shared" si="106"/>
        <v>156</v>
      </c>
      <c r="K172" s="44">
        <f t="shared" si="106"/>
        <v>0</v>
      </c>
      <c r="L172" s="43">
        <v>4.21</v>
      </c>
    </row>
    <row r="173" spans="1:12" ht="15" x14ac:dyDescent="0.25">
      <c r="A173" s="23"/>
      <c r="B173" s="15"/>
      <c r="C173" s="11"/>
      <c r="D173" s="6"/>
      <c r="E173" s="42" t="s">
        <v>69</v>
      </c>
      <c r="F173" s="43">
        <v>200</v>
      </c>
      <c r="G173" s="43">
        <v>9</v>
      </c>
      <c r="H173" s="43">
        <v>7</v>
      </c>
      <c r="I173" s="43">
        <v>13</v>
      </c>
      <c r="J173" s="43">
        <v>142</v>
      </c>
      <c r="K173" s="44">
        <f t="shared" ref="K173" si="107">K182</f>
        <v>0</v>
      </c>
      <c r="L173" s="43">
        <v>15.75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970</v>
      </c>
      <c r="G175" s="19">
        <f t="shared" ref="G175:J175" si="108">SUM(G166:G174)</f>
        <v>35.9</v>
      </c>
      <c r="H175" s="19">
        <f t="shared" si="108"/>
        <v>32.799999999999997</v>
      </c>
      <c r="I175" s="19">
        <f t="shared" si="108"/>
        <v>127.19</v>
      </c>
      <c r="J175" s="19">
        <f t="shared" si="108"/>
        <v>1056.25</v>
      </c>
      <c r="K175" s="25"/>
      <c r="L175" s="19">
        <f t="shared" ref="L175" si="109">SUM(L166:L174)</f>
        <v>85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970</v>
      </c>
      <c r="G176" s="32">
        <f t="shared" ref="G176" si="110">G165+G175</f>
        <v>35.9</v>
      </c>
      <c r="H176" s="32">
        <f t="shared" ref="H176" si="111">H165+H175</f>
        <v>32.799999999999997</v>
      </c>
      <c r="I176" s="32">
        <f t="shared" ref="I176" si="112">I165+I175</f>
        <v>127.19</v>
      </c>
      <c r="J176" s="32">
        <f t="shared" ref="J176:L176" si="113">J165+J175</f>
        <v>1056.25</v>
      </c>
      <c r="K176" s="32"/>
      <c r="L176" s="32">
        <f t="shared" si="113"/>
        <v>85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>
        <f t="shared" ref="E177:L180" si="114">E120</f>
        <v>0</v>
      </c>
      <c r="F177" s="40">
        <f t="shared" si="114"/>
        <v>0</v>
      </c>
      <c r="G177" s="40">
        <f t="shared" si="114"/>
        <v>0</v>
      </c>
      <c r="H177" s="40">
        <f t="shared" si="114"/>
        <v>0</v>
      </c>
      <c r="I177" s="40">
        <f t="shared" si="114"/>
        <v>0</v>
      </c>
      <c r="J177" s="40">
        <f t="shared" si="114"/>
        <v>0</v>
      </c>
      <c r="K177" s="41">
        <f t="shared" si="114"/>
        <v>0</v>
      </c>
      <c r="L177" s="40">
        <f t="shared" si="114"/>
        <v>0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50"/>
      <c r="F182" s="51"/>
      <c r="G182" s="52"/>
      <c r="H182" s="51"/>
      <c r="I182" s="51"/>
      <c r="J182" s="51"/>
      <c r="K182" s="53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115">SUM(G177:G183)</f>
        <v>0</v>
      </c>
      <c r="H184" s="19">
        <f t="shared" si="115"/>
        <v>0</v>
      </c>
      <c r="I184" s="19">
        <f t="shared" si="115"/>
        <v>0</v>
      </c>
      <c r="J184" s="19">
        <f t="shared" si="115"/>
        <v>0</v>
      </c>
      <c r="K184" s="25"/>
      <c r="L184" s="19">
        <f t="shared" ref="L184" si="11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tr">
        <f t="shared" ref="E185:K185" si="117">E71</f>
        <v>салат из свежих овощей</v>
      </c>
      <c r="F185" s="43">
        <f t="shared" si="117"/>
        <v>100</v>
      </c>
      <c r="G185" s="43">
        <f t="shared" si="117"/>
        <v>1.2</v>
      </c>
      <c r="H185" s="43">
        <f t="shared" si="117"/>
        <v>0.7</v>
      </c>
      <c r="I185" s="43">
        <f t="shared" si="117"/>
        <v>11.1</v>
      </c>
      <c r="J185" s="43">
        <f t="shared" si="117"/>
        <v>57.3</v>
      </c>
      <c r="K185" s="44">
        <f t="shared" si="117"/>
        <v>61</v>
      </c>
      <c r="L185" s="43">
        <v>10.57</v>
      </c>
    </row>
    <row r="186" spans="1:12" ht="15" x14ac:dyDescent="0.25">
      <c r="A186" s="23"/>
      <c r="B186" s="15"/>
      <c r="C186" s="11"/>
      <c r="D186" s="7" t="s">
        <v>27</v>
      </c>
      <c r="E186" s="42" t="s">
        <v>66</v>
      </c>
      <c r="F186" s="43">
        <v>250</v>
      </c>
      <c r="G186" s="43">
        <v>2</v>
      </c>
      <c r="H186" s="43">
        <v>2</v>
      </c>
      <c r="I186" s="43">
        <v>14</v>
      </c>
      <c r="J186" s="43">
        <v>108</v>
      </c>
      <c r="K186" s="44">
        <v>144</v>
      </c>
      <c r="L186" s="43">
        <v>15.2</v>
      </c>
    </row>
    <row r="187" spans="1:12" ht="15" x14ac:dyDescent="0.25">
      <c r="A187" s="23"/>
      <c r="B187" s="15"/>
      <c r="C187" s="11"/>
      <c r="D187" s="7" t="s">
        <v>28</v>
      </c>
      <c r="E187" s="42" t="s">
        <v>67</v>
      </c>
      <c r="F187" s="43" t="str">
        <f>'[1]10'!C13</f>
        <v>250</v>
      </c>
      <c r="G187" s="43">
        <f>'[1]10'!D13</f>
        <v>17.8</v>
      </c>
      <c r="H187" s="43">
        <f>'[1]10'!E13</f>
        <v>18.48</v>
      </c>
      <c r="I187" s="43">
        <f>'[1]10'!F13</f>
        <v>33.46</v>
      </c>
      <c r="J187" s="43">
        <f>'[1]10'!G13</f>
        <v>380</v>
      </c>
      <c r="K187" s="44">
        <v>492</v>
      </c>
      <c r="L187" s="43">
        <v>25.7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tr">
        <f t="shared" ref="E189:L191" si="118">E170</f>
        <v>компот  из сухофруктов</v>
      </c>
      <c r="F189" s="43">
        <f t="shared" si="118"/>
        <v>200</v>
      </c>
      <c r="G189" s="43">
        <f t="shared" si="118"/>
        <v>0.04</v>
      </c>
      <c r="H189" s="43">
        <f t="shared" si="118"/>
        <v>0</v>
      </c>
      <c r="I189" s="43">
        <f t="shared" si="118"/>
        <v>24.76</v>
      </c>
      <c r="J189" s="43">
        <f t="shared" si="118"/>
        <v>94.2</v>
      </c>
      <c r="K189" s="44">
        <f t="shared" si="118"/>
        <v>868</v>
      </c>
      <c r="L189" s="43">
        <f t="shared" si="118"/>
        <v>3.5</v>
      </c>
    </row>
    <row r="190" spans="1:12" ht="15" x14ac:dyDescent="0.25">
      <c r="A190" s="23"/>
      <c r="B190" s="15"/>
      <c r="C190" s="11"/>
      <c r="D190" s="7" t="s">
        <v>31</v>
      </c>
      <c r="E190" s="42" t="str">
        <f t="shared" si="118"/>
        <v>батон</v>
      </c>
      <c r="F190" s="43">
        <f t="shared" si="118"/>
        <v>40</v>
      </c>
      <c r="G190" s="43">
        <f t="shared" si="118"/>
        <v>3.16</v>
      </c>
      <c r="H190" s="43">
        <f t="shared" si="118"/>
        <v>0.4</v>
      </c>
      <c r="I190" s="43">
        <f t="shared" si="118"/>
        <v>19.32</v>
      </c>
      <c r="J190" s="43">
        <f t="shared" si="118"/>
        <v>129</v>
      </c>
      <c r="K190" s="44">
        <f t="shared" si="118"/>
        <v>0</v>
      </c>
      <c r="L190" s="43">
        <f t="shared" si="118"/>
        <v>6.62</v>
      </c>
    </row>
    <row r="191" spans="1:12" ht="15" x14ac:dyDescent="0.25">
      <c r="A191" s="23"/>
      <c r="B191" s="15"/>
      <c r="C191" s="11"/>
      <c r="D191" s="7" t="s">
        <v>32</v>
      </c>
      <c r="E191" s="42" t="str">
        <f t="shared" si="118"/>
        <v>хлеб целебный</v>
      </c>
      <c r="F191" s="43">
        <f t="shared" si="118"/>
        <v>40</v>
      </c>
      <c r="G191" s="43">
        <f t="shared" si="118"/>
        <v>4.76</v>
      </c>
      <c r="H191" s="43">
        <f t="shared" si="118"/>
        <v>3.25</v>
      </c>
      <c r="I191" s="43">
        <f t="shared" si="118"/>
        <v>15.28</v>
      </c>
      <c r="J191" s="43">
        <f t="shared" si="118"/>
        <v>156</v>
      </c>
      <c r="K191" s="44">
        <f t="shared" si="118"/>
        <v>0</v>
      </c>
      <c r="L191" s="43">
        <f t="shared" si="118"/>
        <v>4.21</v>
      </c>
    </row>
    <row r="192" spans="1:12" ht="15" x14ac:dyDescent="0.25">
      <c r="A192" s="23"/>
      <c r="B192" s="15"/>
      <c r="C192" s="11"/>
      <c r="D192" s="6"/>
      <c r="E192" s="42" t="str">
        <f t="shared" ref="E192:L192" si="119">E135</f>
        <v xml:space="preserve">печенье </v>
      </c>
      <c r="F192" s="43">
        <f t="shared" si="119"/>
        <v>100</v>
      </c>
      <c r="G192" s="43">
        <f t="shared" si="119"/>
        <v>5.85</v>
      </c>
      <c r="H192" s="43">
        <f t="shared" si="119"/>
        <v>10.3</v>
      </c>
      <c r="I192" s="43">
        <f t="shared" si="119"/>
        <v>49.5</v>
      </c>
      <c r="J192" s="43">
        <f t="shared" si="119"/>
        <v>417</v>
      </c>
      <c r="K192" s="44">
        <f t="shared" si="119"/>
        <v>0</v>
      </c>
      <c r="L192" s="43">
        <f t="shared" si="119"/>
        <v>19.2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120">SUM(G185:G193)</f>
        <v>34.81</v>
      </c>
      <c r="H194" s="19">
        <f t="shared" si="120"/>
        <v>35.129999999999995</v>
      </c>
      <c r="I194" s="19">
        <f t="shared" si="120"/>
        <v>167.42000000000002</v>
      </c>
      <c r="J194" s="19">
        <f t="shared" si="120"/>
        <v>1341.5</v>
      </c>
      <c r="K194" s="25"/>
      <c r="L194" s="19">
        <f t="shared" ref="L194" si="121">SUM(L185:L193)</f>
        <v>85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730</v>
      </c>
      <c r="G195" s="32">
        <f t="shared" ref="G195" si="122">G184+G194</f>
        <v>34.81</v>
      </c>
      <c r="H195" s="32">
        <f t="shared" ref="H195" si="123">H184+H194</f>
        <v>35.129999999999995</v>
      </c>
      <c r="I195" s="32">
        <f t="shared" ref="I195" si="124">I184+I194</f>
        <v>167.42000000000002</v>
      </c>
      <c r="J195" s="32">
        <f t="shared" ref="J195:L195" si="125">J184+J194</f>
        <v>1341.5</v>
      </c>
      <c r="K195" s="32"/>
      <c r="L195" s="32">
        <f t="shared" si="125"/>
        <v>85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967</v>
      </c>
      <c r="G196" s="34">
        <f t="shared" ref="G196:J196" si="126">(G24+G43+G62+G81+G100+G119+G138+G157+G176+G195)/(IF(G24=0,0,1)+IF(G43=0,0,1)+IF(G62=0,0,1)+IF(G81=0,0,1)+IF(G100=0,0,1)+IF(G119=0,0,1)+IF(G138=0,0,1)+IF(G157=0,0,1)+IF(G176=0,0,1)+IF(G195=0,0,1))</f>
        <v>34.903000000000006</v>
      </c>
      <c r="H196" s="34">
        <f t="shared" si="126"/>
        <v>39.468000000000004</v>
      </c>
      <c r="I196" s="34">
        <f t="shared" si="126"/>
        <v>154.32400000000001</v>
      </c>
      <c r="J196" s="34">
        <f t="shared" si="126"/>
        <v>1243.0930000000001</v>
      </c>
      <c r="K196" s="34"/>
      <c r="L196" s="34">
        <f t="shared" ref="L196" si="127"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2024-09-03T07:33:33Z</cp:lastPrinted>
  <dcterms:created xsi:type="dcterms:W3CDTF">2022-05-16T14:23:56Z</dcterms:created>
  <dcterms:modified xsi:type="dcterms:W3CDTF">2024-09-10T09:10:57Z</dcterms:modified>
</cp:coreProperties>
</file>